
<file path=[Content_Types].xml><?xml version="1.0" encoding="utf-8"?>
<Types xmlns="http://schemas.openxmlformats.org/package/2006/content-types">
  <Override PartName="/xl/chartsheets/sheet17.xml" ContentType="application/vnd.openxmlformats-officedocument.spreadsheetml.chartsheet+xml"/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chartsheets/sheet15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chartsheets/sheet13.xml" ContentType="application/vnd.openxmlformats-officedocument.spreadsheetml.chartsheet+xml"/>
  <Override PartName="/xl/chartsheets/sheet22.xml" ContentType="application/vnd.openxmlformats-officedocument.spreadsheetml.chartsheet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drawings/drawing17.xml" ContentType="application/vnd.openxmlformats-officedocument.drawing+xml"/>
  <Default Extension="rels" ContentType="application/vnd.openxmlformats-package.relationships+xml"/>
  <Default Extension="xml" ContentType="application/xml"/>
  <Override PartName="/xl/chartsheets/sheet11.xml" ContentType="application/vnd.openxmlformats-officedocument.spreadsheetml.chartsheet+xml"/>
  <Override PartName="/xl/chartsheets/sheet20.xml" ContentType="application/vnd.openxmlformats-officedocument.spreadsheetml.chartsheet+xml"/>
  <Override PartName="/xl/drawings/drawing2.xml" ContentType="application/vnd.openxmlformats-officedocument.drawing+xml"/>
  <Override PartName="/xl/drawings/drawing15.xml" ContentType="application/vnd.openxmlformats-officedocument.drawing+xml"/>
  <Override PartName="/xl/chartsheets/sheet6.xml" ContentType="application/vnd.openxmlformats-officedocument.spreadsheetml.chartsheet+xml"/>
  <Override PartName="/xl/chartsheets/sheet8.xml" ContentType="application/vnd.openxmlformats-officedocument.spreadsheetml.chartsheet+xml"/>
  <Override PartName="/xl/drawings/drawing13.xml" ContentType="application/vnd.openxmlformats-officedocument.drawing+xml"/>
  <Override PartName="/xl/charts/chart18.xml" ContentType="application/vnd.openxmlformats-officedocument.drawingml.chart+xml"/>
  <Override PartName="/xl/drawings/drawing22.xml" ContentType="application/vnd.openxmlformats-officedocument.drawing+xml"/>
  <Override PartName="/xl/worksheets/sheet1.xml" ContentType="application/vnd.openxmlformats-officedocument.spreadsheetml.work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heets/sheet1.xml" ContentType="application/vnd.openxmlformats-officedocument.spreadsheetml.chartsheet+xml"/>
  <Override PartName="/xl/chartsheets/sheet19.xml" ContentType="application/vnd.openxmlformats-officedocument.spreadsheetml.chartshee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docProps/core.xml" ContentType="application/vnd.openxmlformats-package.core-properties+xml"/>
  <Override PartName="/xl/chartsheets/sheet18.xml" ContentType="application/vnd.openxmlformats-officedocument.spreadsheetml.chartshee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xl/chartsheets/sheet16.xml" ContentType="application/vnd.openxmlformats-officedocument.spreadsheetml.chartsheet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heets/sheet14.xml" ContentType="application/vnd.openxmlformats-officedocument.spreadsheetml.chartsheet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drawings/drawing18.xml" ContentType="application/vnd.openxmlformats-officedocument.drawing+xml"/>
  <Override PartName="/xl/workbook.xml" ContentType="application/vnd.openxmlformats-officedocument.spreadsheetml.sheet.main+xml"/>
  <Override PartName="/xl/chartsheets/sheet9.xml" ContentType="application/vnd.openxmlformats-officedocument.spreadsheetml.chartsheet+xml"/>
  <Override PartName="/xl/chartsheets/sheet12.xml" ContentType="application/vnd.openxmlformats-officedocument.spreadsheetml.chartsheet+xml"/>
  <Override PartName="/xl/chartsheets/sheet21.xml" ContentType="application/vnd.openxmlformats-officedocument.spreadsheetml.chartsheet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chartsheets/sheet7.xml" ContentType="application/vnd.openxmlformats-officedocument.spreadsheetml.chartsheet+xml"/>
  <Override PartName="/xl/chartsheets/sheet10.xml" ContentType="application/vnd.openxmlformats-officedocument.spreadsheetml.chartsheet+xml"/>
  <Override PartName="/xl/drawings/drawing1.xml" ContentType="application/vnd.openxmlformats-officedocument.drawing+xml"/>
  <Override PartName="/xl/drawings/drawing14.xml" ContentType="application/vnd.openxmlformats-officedocument.drawing+xml"/>
  <Override PartName="/xl/charts/chart19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8195" windowHeight="9015"/>
  </bookViews>
  <sheets>
    <sheet name="Data Entry" sheetId="1" r:id="rId1"/>
    <sheet name="Monthy kW Load" sheetId="27" r:id="rId2"/>
    <sheet name="Average Annual kW Load" sheetId="26" r:id="rId3"/>
    <sheet name="Annual Energy Consumption" sheetId="8" r:id="rId4"/>
    <sheet name="Annual Energy Cost" sheetId="7" r:id="rId5"/>
    <sheet name="Monthly Energy Consumption" sheetId="6" r:id="rId6"/>
    <sheet name="Monthly Energy Cost" sheetId="5" r:id="rId7"/>
    <sheet name="Annual Electricity Consumption" sheetId="11" r:id="rId8"/>
    <sheet name="Annual Electricity Cost" sheetId="10" r:id="rId9"/>
    <sheet name="Monthly Electricity Consumption" sheetId="9" r:id="rId10"/>
    <sheet name="Monthly Electricity Cost" sheetId="4" r:id="rId11"/>
    <sheet name="Annual Heating Oil Consumption" sheetId="25" r:id="rId12"/>
    <sheet name="Annual Heating Oil Cost" sheetId="24" r:id="rId13"/>
    <sheet name="Monthly Heating Oil Consumption" sheetId="23" r:id="rId14"/>
    <sheet name="Monthly Heating Oil Cost" sheetId="22" r:id="rId15"/>
    <sheet name="Annual Natural Gas Consumption" sheetId="12" r:id="rId16"/>
    <sheet name="Annual Natural Gas Cost" sheetId="13" r:id="rId17"/>
    <sheet name="Monthly Natural Gas Consumption" sheetId="16" r:id="rId18"/>
    <sheet name="Monthly Natural Gas Cost" sheetId="15" r:id="rId19"/>
    <sheet name="Annual Other Consumption" sheetId="19" r:id="rId20"/>
    <sheet name="Annual Other Cost" sheetId="18" r:id="rId21"/>
    <sheet name="Monthly Other Consumption" sheetId="21" r:id="rId22"/>
    <sheet name="Monthly Other Cost" sheetId="20" r:id="rId23"/>
  </sheets>
  <calcPr calcId="125725"/>
</workbook>
</file>

<file path=xl/calcChain.xml><?xml version="1.0" encoding="utf-8"?>
<calcChain xmlns="http://schemas.openxmlformats.org/spreadsheetml/2006/main">
  <c r="D149" i="1"/>
  <c r="D116"/>
  <c r="D83"/>
  <c r="D50"/>
  <c r="D19"/>
  <c r="W148"/>
  <c r="V148"/>
  <c r="U148"/>
  <c r="T148"/>
  <c r="S148"/>
  <c r="R148"/>
  <c r="Q148"/>
  <c r="W147"/>
  <c r="V147"/>
  <c r="U147"/>
  <c r="T147"/>
  <c r="S147"/>
  <c r="R147"/>
  <c r="Q147"/>
  <c r="W146"/>
  <c r="V146"/>
  <c r="U146"/>
  <c r="T146"/>
  <c r="S146"/>
  <c r="R146"/>
  <c r="Q146"/>
  <c r="W145"/>
  <c r="V145"/>
  <c r="U145"/>
  <c r="T145"/>
  <c r="S145"/>
  <c r="R145"/>
  <c r="Q145"/>
  <c r="W144"/>
  <c r="V144"/>
  <c r="U144"/>
  <c r="T144"/>
  <c r="S144"/>
  <c r="R144"/>
  <c r="Q144"/>
  <c r="W143"/>
  <c r="V143"/>
  <c r="U143"/>
  <c r="T143"/>
  <c r="S143"/>
  <c r="R143"/>
  <c r="Q143"/>
  <c r="W142"/>
  <c r="V142"/>
  <c r="U142"/>
  <c r="T142"/>
  <c r="S142"/>
  <c r="R142"/>
  <c r="Q142"/>
  <c r="W141"/>
  <c r="V141"/>
  <c r="U141"/>
  <c r="T141"/>
  <c r="S141"/>
  <c r="R141"/>
  <c r="Q141"/>
  <c r="W140"/>
  <c r="V140"/>
  <c r="U140"/>
  <c r="T140"/>
  <c r="S140"/>
  <c r="R140"/>
  <c r="Q140"/>
  <c r="W139"/>
  <c r="V139"/>
  <c r="U139"/>
  <c r="T139"/>
  <c r="S139"/>
  <c r="R139"/>
  <c r="Q139"/>
  <c r="W138"/>
  <c r="V138"/>
  <c r="U138"/>
  <c r="T138"/>
  <c r="S138"/>
  <c r="R138"/>
  <c r="Q138"/>
  <c r="W137"/>
  <c r="V137"/>
  <c r="U137"/>
  <c r="T137"/>
  <c r="S137"/>
  <c r="R137"/>
  <c r="Q137"/>
  <c r="W115"/>
  <c r="V115"/>
  <c r="U115"/>
  <c r="T115"/>
  <c r="S115"/>
  <c r="R115"/>
  <c r="Q115"/>
  <c r="W114"/>
  <c r="V114"/>
  <c r="U114"/>
  <c r="T114"/>
  <c r="S114"/>
  <c r="R114"/>
  <c r="Q114"/>
  <c r="W113"/>
  <c r="V113"/>
  <c r="U113"/>
  <c r="T113"/>
  <c r="S113"/>
  <c r="R113"/>
  <c r="Q113"/>
  <c r="W112"/>
  <c r="V112"/>
  <c r="U112"/>
  <c r="T112"/>
  <c r="S112"/>
  <c r="R112"/>
  <c r="Q112"/>
  <c r="W111"/>
  <c r="V111"/>
  <c r="U111"/>
  <c r="T111"/>
  <c r="S111"/>
  <c r="R111"/>
  <c r="Q111"/>
  <c r="W110"/>
  <c r="V110"/>
  <c r="U110"/>
  <c r="T110"/>
  <c r="S110"/>
  <c r="R110"/>
  <c r="Q110"/>
  <c r="W109"/>
  <c r="V109"/>
  <c r="U109"/>
  <c r="T109"/>
  <c r="S109"/>
  <c r="R109"/>
  <c r="Q109"/>
  <c r="W108"/>
  <c r="V108"/>
  <c r="U108"/>
  <c r="T108"/>
  <c r="S108"/>
  <c r="R108"/>
  <c r="Q108"/>
  <c r="W107"/>
  <c r="V107"/>
  <c r="U107"/>
  <c r="T107"/>
  <c r="S107"/>
  <c r="R107"/>
  <c r="Q107"/>
  <c r="W106"/>
  <c r="V106"/>
  <c r="U106"/>
  <c r="T106"/>
  <c r="S106"/>
  <c r="R106"/>
  <c r="Q106"/>
  <c r="W105"/>
  <c r="V105"/>
  <c r="U105"/>
  <c r="T105"/>
  <c r="S105"/>
  <c r="R105"/>
  <c r="Q105"/>
  <c r="W104"/>
  <c r="V104"/>
  <c r="U104"/>
  <c r="T104"/>
  <c r="S104"/>
  <c r="R104"/>
  <c r="Q104"/>
  <c r="W82"/>
  <c r="V82"/>
  <c r="U82"/>
  <c r="T82"/>
  <c r="S82"/>
  <c r="R82"/>
  <c r="Q82"/>
  <c r="W81"/>
  <c r="V81"/>
  <c r="U81"/>
  <c r="T81"/>
  <c r="S81"/>
  <c r="R81"/>
  <c r="Q81"/>
  <c r="W80"/>
  <c r="V80"/>
  <c r="U80"/>
  <c r="T80"/>
  <c r="S80"/>
  <c r="R80"/>
  <c r="Q80"/>
  <c r="W79"/>
  <c r="V79"/>
  <c r="U79"/>
  <c r="T79"/>
  <c r="S79"/>
  <c r="R79"/>
  <c r="Q79"/>
  <c r="W78"/>
  <c r="V78"/>
  <c r="U78"/>
  <c r="T78"/>
  <c r="S78"/>
  <c r="R78"/>
  <c r="Q78"/>
  <c r="W77"/>
  <c r="V77"/>
  <c r="U77"/>
  <c r="T77"/>
  <c r="S77"/>
  <c r="R77"/>
  <c r="Q77"/>
  <c r="W76"/>
  <c r="V76"/>
  <c r="U76"/>
  <c r="T76"/>
  <c r="S76"/>
  <c r="R76"/>
  <c r="Q76"/>
  <c r="W75"/>
  <c r="V75"/>
  <c r="U75"/>
  <c r="T75"/>
  <c r="S75"/>
  <c r="R75"/>
  <c r="Q75"/>
  <c r="W74"/>
  <c r="V74"/>
  <c r="U74"/>
  <c r="T74"/>
  <c r="S74"/>
  <c r="R74"/>
  <c r="Q74"/>
  <c r="W73"/>
  <c r="V73"/>
  <c r="U73"/>
  <c r="T73"/>
  <c r="S73"/>
  <c r="R73"/>
  <c r="Q73"/>
  <c r="W72"/>
  <c r="V72"/>
  <c r="U72"/>
  <c r="T72"/>
  <c r="S72"/>
  <c r="R72"/>
  <c r="Q72"/>
  <c r="W71"/>
  <c r="V71"/>
  <c r="U71"/>
  <c r="T71"/>
  <c r="S71"/>
  <c r="R71"/>
  <c r="Q71"/>
  <c r="W49"/>
  <c r="V49"/>
  <c r="U49"/>
  <c r="T49"/>
  <c r="S49"/>
  <c r="R49"/>
  <c r="Q49"/>
  <c r="W48"/>
  <c r="V48"/>
  <c r="U48"/>
  <c r="T48"/>
  <c r="S48"/>
  <c r="R48"/>
  <c r="Q48"/>
  <c r="W47"/>
  <c r="V47"/>
  <c r="U47"/>
  <c r="T47"/>
  <c r="S47"/>
  <c r="R47"/>
  <c r="Q47"/>
  <c r="W46"/>
  <c r="V46"/>
  <c r="U46"/>
  <c r="T46"/>
  <c r="S46"/>
  <c r="R46"/>
  <c r="Q46"/>
  <c r="W45"/>
  <c r="V45"/>
  <c r="U45"/>
  <c r="T45"/>
  <c r="S45"/>
  <c r="R45"/>
  <c r="Q45"/>
  <c r="W44"/>
  <c r="V44"/>
  <c r="U44"/>
  <c r="T44"/>
  <c r="S44"/>
  <c r="R44"/>
  <c r="Q44"/>
  <c r="W43"/>
  <c r="V43"/>
  <c r="U43"/>
  <c r="T43"/>
  <c r="S43"/>
  <c r="R43"/>
  <c r="Q43"/>
  <c r="W42"/>
  <c r="V42"/>
  <c r="U42"/>
  <c r="T42"/>
  <c r="S42"/>
  <c r="R42"/>
  <c r="Q42"/>
  <c r="W41"/>
  <c r="V41"/>
  <c r="U41"/>
  <c r="T41"/>
  <c r="S41"/>
  <c r="R41"/>
  <c r="Q41"/>
  <c r="W40"/>
  <c r="V40"/>
  <c r="U40"/>
  <c r="T40"/>
  <c r="S40"/>
  <c r="R40"/>
  <c r="Q40"/>
  <c r="W39"/>
  <c r="V39"/>
  <c r="U39"/>
  <c r="T39"/>
  <c r="S39"/>
  <c r="R39"/>
  <c r="Q39"/>
  <c r="W38"/>
  <c r="V38"/>
  <c r="U38"/>
  <c r="T38"/>
  <c r="S38"/>
  <c r="R38"/>
  <c r="Q38"/>
  <c r="W18"/>
  <c r="W17"/>
  <c r="W16"/>
  <c r="W15"/>
  <c r="W14"/>
  <c r="W13"/>
  <c r="W12"/>
  <c r="W11"/>
  <c r="W10"/>
  <c r="W9"/>
  <c r="W8"/>
  <c r="W7"/>
  <c r="S18"/>
  <c r="S17"/>
  <c r="S16"/>
  <c r="S15"/>
  <c r="S14"/>
  <c r="S12"/>
  <c r="S13"/>
  <c r="S11"/>
  <c r="S10"/>
  <c r="S9"/>
  <c r="S8"/>
  <c r="S7"/>
  <c r="M20" s="1"/>
  <c r="M150"/>
  <c r="M84"/>
  <c r="M151"/>
  <c r="J151"/>
  <c r="G151"/>
  <c r="C151"/>
  <c r="J118"/>
  <c r="C118"/>
  <c r="M85"/>
  <c r="J85"/>
  <c r="G85"/>
  <c r="C85"/>
  <c r="F89" s="1"/>
  <c r="M52"/>
  <c r="G52"/>
  <c r="V8"/>
  <c r="V9"/>
  <c r="V10"/>
  <c r="V11"/>
  <c r="V12"/>
  <c r="V13"/>
  <c r="V14"/>
  <c r="V15"/>
  <c r="V16"/>
  <c r="V17"/>
  <c r="V18"/>
  <c r="V7"/>
  <c r="J21" s="1"/>
  <c r="U8"/>
  <c r="U9"/>
  <c r="U10"/>
  <c r="U11"/>
  <c r="U12"/>
  <c r="U13"/>
  <c r="U14"/>
  <c r="U15"/>
  <c r="U16"/>
  <c r="U17"/>
  <c r="U18"/>
  <c r="U7"/>
  <c r="G21" s="1"/>
  <c r="T8"/>
  <c r="T9"/>
  <c r="T10"/>
  <c r="T11"/>
  <c r="T12"/>
  <c r="T13"/>
  <c r="T14"/>
  <c r="T15"/>
  <c r="T16"/>
  <c r="T17"/>
  <c r="T18"/>
  <c r="T7"/>
  <c r="C21" s="1"/>
  <c r="R17"/>
  <c r="R8"/>
  <c r="R9"/>
  <c r="R10"/>
  <c r="R11"/>
  <c r="R12"/>
  <c r="R13"/>
  <c r="R14"/>
  <c r="R15"/>
  <c r="R16"/>
  <c r="R18"/>
  <c r="R7"/>
  <c r="Q8"/>
  <c r="Q9"/>
  <c r="Q10"/>
  <c r="Q11"/>
  <c r="Q12"/>
  <c r="Q13"/>
  <c r="Q14"/>
  <c r="Q15"/>
  <c r="Q16"/>
  <c r="Q17"/>
  <c r="Q18"/>
  <c r="Q7"/>
  <c r="M21" l="1"/>
  <c r="F25" s="1"/>
  <c r="M51"/>
  <c r="C52"/>
  <c r="J52"/>
  <c r="M117"/>
  <c r="G118"/>
  <c r="F122" s="1"/>
  <c r="M118"/>
  <c r="F155"/>
  <c r="F56"/>
  <c r="N149"/>
  <c r="M149"/>
  <c r="H149"/>
  <c r="G149"/>
  <c r="G150" s="1"/>
  <c r="K149"/>
  <c r="J149"/>
  <c r="J150" s="1"/>
  <c r="E149"/>
  <c r="F154" s="1"/>
  <c r="C149"/>
  <c r="N116"/>
  <c r="M116"/>
  <c r="H116"/>
  <c r="G116"/>
  <c r="G117" s="1"/>
  <c r="K116"/>
  <c r="J116"/>
  <c r="J117" s="1"/>
  <c r="E116"/>
  <c r="F121" s="1"/>
  <c r="C116"/>
  <c r="C117" s="1"/>
  <c r="N83"/>
  <c r="M83"/>
  <c r="H83"/>
  <c r="G83"/>
  <c r="G84" s="1"/>
  <c r="K83"/>
  <c r="J83"/>
  <c r="J84" s="1"/>
  <c r="E83"/>
  <c r="F88" s="1"/>
  <c r="C83"/>
  <c r="C84" s="1"/>
  <c r="F87" s="1"/>
  <c r="N50"/>
  <c r="M50"/>
  <c r="H50"/>
  <c r="G50"/>
  <c r="G51" s="1"/>
  <c r="K50"/>
  <c r="J50"/>
  <c r="J51" s="1"/>
  <c r="E50"/>
  <c r="F55" s="1"/>
  <c r="C50"/>
  <c r="C51" s="1"/>
  <c r="N19"/>
  <c r="M19"/>
  <c r="H19"/>
  <c r="G19"/>
  <c r="G20" s="1"/>
  <c r="K19"/>
  <c r="J19"/>
  <c r="J20" s="1"/>
  <c r="E19"/>
  <c r="C19"/>
  <c r="C20" s="1"/>
  <c r="F54" l="1"/>
  <c r="F120"/>
  <c r="F24"/>
  <c r="C150"/>
  <c r="F153" s="1"/>
  <c r="F23"/>
</calcChain>
</file>

<file path=xl/sharedStrings.xml><?xml version="1.0" encoding="utf-8"?>
<sst xmlns="http://schemas.openxmlformats.org/spreadsheetml/2006/main" count="370" uniqueCount="71">
  <si>
    <t>Electricity</t>
  </si>
  <si>
    <t xml:space="preserve">Oil </t>
  </si>
  <si>
    <t>Natural Gas</t>
  </si>
  <si>
    <t>kWh</t>
  </si>
  <si>
    <t>Gallons</t>
  </si>
  <si>
    <t>Unit</t>
  </si>
  <si>
    <t xml:space="preserve">Jan </t>
  </si>
  <si>
    <t xml:space="preserve">Feb </t>
  </si>
  <si>
    <t>Mar</t>
  </si>
  <si>
    <t>Apr</t>
  </si>
  <si>
    <t>May</t>
  </si>
  <si>
    <t xml:space="preserve">Jun </t>
  </si>
  <si>
    <t xml:space="preserve">Jul </t>
  </si>
  <si>
    <t>Aug</t>
  </si>
  <si>
    <t xml:space="preserve">Sept </t>
  </si>
  <si>
    <t>Oct</t>
  </si>
  <si>
    <t xml:space="preserve">Nov </t>
  </si>
  <si>
    <t xml:space="preserve">Dec </t>
  </si>
  <si>
    <t xml:space="preserve">Total: </t>
  </si>
  <si>
    <t>Ccf</t>
  </si>
  <si>
    <t>Energy Conversion Chart</t>
  </si>
  <si>
    <t>Annual Energy Cost:</t>
  </si>
  <si>
    <t>Oil</t>
  </si>
  <si>
    <t>Oil (Gal):</t>
  </si>
  <si>
    <t>Natural Gas (Ccf):</t>
  </si>
  <si>
    <t>Propane (Gal):</t>
  </si>
  <si>
    <t>Firewood (Cord):</t>
  </si>
  <si>
    <t>Wood Pellets (Ton):</t>
  </si>
  <si>
    <t>Coal (Ton):</t>
  </si>
  <si>
    <t>Jan</t>
  </si>
  <si>
    <t>Feb</t>
  </si>
  <si>
    <t>Jun</t>
  </si>
  <si>
    <t>Jul</t>
  </si>
  <si>
    <t>Sept</t>
  </si>
  <si>
    <t>Nov</t>
  </si>
  <si>
    <t>Dec</t>
  </si>
  <si>
    <t>Total:</t>
  </si>
  <si>
    <t>Other                                 (please specify)</t>
  </si>
  <si>
    <t>Other                                (please specify)</t>
  </si>
  <si>
    <t>Name:</t>
  </si>
  <si>
    <t>Address:</t>
  </si>
  <si>
    <t>Other</t>
  </si>
  <si>
    <t>kWh:</t>
  </si>
  <si>
    <t xml:space="preserve"> 1 Gal = 40.65 kWh</t>
  </si>
  <si>
    <t xml:space="preserve"> 1 Ccf = 30.04275 kWh</t>
  </si>
  <si>
    <t xml:space="preserve"> 1 Ton = 1,842 kWh</t>
  </si>
  <si>
    <t xml:space="preserve"> 1 Gal = 26.7697 kWh</t>
  </si>
  <si>
    <t xml:space="preserve"> 1 Ton = 3,986.16 kWh</t>
  </si>
  <si>
    <t xml:space="preserve"> 1 Cord = 7,737.84 kWh</t>
  </si>
  <si>
    <t>Annual Energy Use (kWh):</t>
  </si>
  <si>
    <t>1 Gal = .0101 tonnes</t>
  </si>
  <si>
    <t>Annual CO2 Emissions (tonnes):</t>
  </si>
  <si>
    <t>1 Ccf = .0054 tonnes</t>
  </si>
  <si>
    <t>1 Gal = .0058 tonnes</t>
  </si>
  <si>
    <t>1 Ton = 2.5918 tonnes</t>
  </si>
  <si>
    <t>Electricity (kWh):</t>
  </si>
  <si>
    <t>1 kWh = .0006 tonnes</t>
  </si>
  <si>
    <t>1 Ton = 2.2482 tonnes</t>
  </si>
  <si>
    <t>1 Cord = 4.3641 tonnes</t>
  </si>
  <si>
    <t>Electric</t>
  </si>
  <si>
    <t>Carbon</t>
  </si>
  <si>
    <t>Carbon:</t>
  </si>
  <si>
    <t>E-Mail:</t>
  </si>
  <si>
    <t>Phone:</t>
  </si>
  <si>
    <t>If using "other", complete the table below.</t>
  </si>
  <si>
    <t>kWh conversion factor</t>
  </si>
  <si>
    <t>carbon conversion factor</t>
  </si>
  <si>
    <t>kW</t>
  </si>
  <si>
    <t>Total Cost</t>
  </si>
  <si>
    <t>ENERGY TRACKER: COMMERCIAL</t>
  </si>
  <si>
    <t>ENERGY TRACKER:COMMERCIAL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</si>
</sst>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9">
    <xf numFmtId="0" fontId="0" fillId="0" borderId="0" xfId="0"/>
    <xf numFmtId="0" fontId="0" fillId="2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 wrapText="1"/>
    </xf>
    <xf numFmtId="0" fontId="0" fillId="2" borderId="1" xfId="0" applyFill="1" applyBorder="1"/>
    <xf numFmtId="0" fontId="0" fillId="4" borderId="1" xfId="0" applyFill="1" applyBorder="1"/>
    <xf numFmtId="0" fontId="0" fillId="5" borderId="1" xfId="0" applyFill="1" applyBorder="1"/>
    <xf numFmtId="0" fontId="0" fillId="2" borderId="2" xfId="0" applyFill="1" applyBorder="1"/>
    <xf numFmtId="0" fontId="0" fillId="4" borderId="2" xfId="0" applyFill="1" applyBorder="1"/>
    <xf numFmtId="0" fontId="0" fillId="5" borderId="2" xfId="0" applyFill="1" applyBorder="1"/>
    <xf numFmtId="0" fontId="0" fillId="0" borderId="8" xfId="0" applyBorder="1"/>
    <xf numFmtId="0" fontId="0" fillId="0" borderId="9" xfId="0" applyBorder="1"/>
    <xf numFmtId="0" fontId="0" fillId="0" borderId="0" xfId="0" applyBorder="1" applyAlignment="1"/>
    <xf numFmtId="1" fontId="0" fillId="0" borderId="0" xfId="0" applyNumberFormat="1" applyBorder="1" applyAlignment="1"/>
    <xf numFmtId="0" fontId="0" fillId="2" borderId="1" xfId="0" applyFill="1" applyBorder="1" applyAlignment="1">
      <alignment horizontal="center" vertical="center"/>
    </xf>
    <xf numFmtId="0" fontId="1" fillId="0" borderId="6" xfId="0" applyFont="1" applyFill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0" fillId="3" borderId="2" xfId="0" applyFill="1" applyBorder="1"/>
    <xf numFmtId="0" fontId="1" fillId="2" borderId="4" xfId="0" applyFont="1" applyFill="1" applyBorder="1"/>
    <xf numFmtId="0" fontId="1" fillId="3" borderId="4" xfId="0" applyFont="1" applyFill="1" applyBorder="1"/>
    <xf numFmtId="0" fontId="1" fillId="4" borderId="4" xfId="0" applyFont="1" applyFill="1" applyBorder="1"/>
    <xf numFmtId="0" fontId="1" fillId="5" borderId="4" xfId="0" applyFont="1" applyFill="1" applyBorder="1"/>
    <xf numFmtId="1" fontId="1" fillId="2" borderId="4" xfId="0" applyNumberFormat="1" applyFont="1" applyFill="1" applyBorder="1"/>
    <xf numFmtId="1" fontId="1" fillId="3" borderId="4" xfId="0" applyNumberFormat="1" applyFont="1" applyFill="1" applyBorder="1"/>
    <xf numFmtId="0" fontId="1" fillId="0" borderId="5" xfId="0" applyFont="1" applyBorder="1"/>
    <xf numFmtId="0" fontId="1" fillId="2" borderId="6" xfId="0" applyFont="1" applyFill="1" applyBorder="1"/>
    <xf numFmtId="0" fontId="0" fillId="3" borderId="1" xfId="0" applyFill="1" applyBorder="1" applyAlignment="1">
      <alignment horizontal="center" vertical="center"/>
    </xf>
    <xf numFmtId="0" fontId="1" fillId="3" borderId="7" xfId="0" applyFont="1" applyFill="1" applyBorder="1"/>
    <xf numFmtId="0" fontId="0" fillId="4" borderId="1" xfId="0" applyFill="1" applyBorder="1" applyAlignment="1">
      <alignment horizontal="center" vertical="center"/>
    </xf>
    <xf numFmtId="0" fontId="1" fillId="4" borderId="6" xfId="0" applyFont="1" applyFill="1" applyBorder="1"/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8" xfId="0" applyFill="1" applyBorder="1"/>
    <xf numFmtId="0" fontId="0" fillId="0" borderId="9" xfId="0" applyFill="1" applyBorder="1"/>
    <xf numFmtId="0" fontId="1" fillId="0" borderId="5" xfId="0" applyFont="1" applyFill="1" applyBorder="1" applyAlignment="1">
      <alignment horizontal="right"/>
    </xf>
    <xf numFmtId="0" fontId="1" fillId="0" borderId="6" xfId="0" applyFont="1" applyBorder="1" applyAlignment="1">
      <alignment horizontal="right"/>
    </xf>
    <xf numFmtId="1" fontId="1" fillId="4" borderId="4" xfId="0" applyNumberFormat="1" applyFont="1" applyFill="1" applyBorder="1"/>
    <xf numFmtId="0" fontId="1" fillId="5" borderId="6" xfId="0" applyFont="1" applyFill="1" applyBorder="1"/>
    <xf numFmtId="0" fontId="1" fillId="0" borderId="7" xfId="0" applyFont="1" applyFill="1" applyBorder="1" applyAlignment="1">
      <alignment horizontal="right"/>
    </xf>
    <xf numFmtId="0" fontId="3" fillId="0" borderId="0" xfId="0" applyFont="1"/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Border="1" applyAlignment="1">
      <alignment vertical="top"/>
    </xf>
    <xf numFmtId="0" fontId="0" fillId="2" borderId="1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4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4" borderId="2" xfId="0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1" fillId="3" borderId="4" xfId="0" applyFont="1" applyFill="1" applyBorder="1" applyAlignment="1">
      <alignment vertical="center"/>
    </xf>
    <xf numFmtId="0" fontId="1" fillId="4" borderId="4" xfId="0" applyFont="1" applyFill="1" applyBorder="1" applyAlignment="1">
      <alignment vertical="center"/>
    </xf>
    <xf numFmtId="0" fontId="0" fillId="0" borderId="1" xfId="0" applyBorder="1" applyAlignment="1">
      <alignment horizontal="left"/>
    </xf>
    <xf numFmtId="0" fontId="0" fillId="6" borderId="24" xfId="0" applyFill="1" applyBorder="1" applyAlignment="1"/>
    <xf numFmtId="0" fontId="1" fillId="0" borderId="4" xfId="0" applyFont="1" applyFill="1" applyBorder="1" applyAlignment="1">
      <alignment horizontal="right"/>
    </xf>
    <xf numFmtId="1" fontId="1" fillId="5" borderId="4" xfId="0" applyNumberFormat="1" applyFont="1" applyFill="1" applyBorder="1"/>
    <xf numFmtId="0" fontId="4" fillId="0" borderId="0" xfId="0" applyFont="1" applyBorder="1" applyAlignment="1">
      <alignment vertical="center" wrapText="1"/>
    </xf>
    <xf numFmtId="0" fontId="0" fillId="0" borderId="1" xfId="0" applyBorder="1" applyAlignment="1">
      <alignment horizontal="left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 vertical="center"/>
    </xf>
    <xf numFmtId="0" fontId="6" fillId="0" borderId="0" xfId="0" applyFont="1"/>
    <xf numFmtId="0" fontId="0" fillId="6" borderId="2" xfId="0" applyFill="1" applyBorder="1" applyAlignment="1"/>
    <xf numFmtId="1" fontId="1" fillId="0" borderId="0" xfId="0" applyNumberFormat="1" applyFont="1" applyFill="1" applyBorder="1"/>
    <xf numFmtId="0" fontId="1" fillId="0" borderId="0" xfId="0" applyFont="1" applyFill="1" applyBorder="1"/>
    <xf numFmtId="0" fontId="1" fillId="7" borderId="1" xfId="0" applyFont="1" applyFill="1" applyBorder="1" applyAlignment="1">
      <alignment horizontal="left"/>
    </xf>
    <xf numFmtId="0" fontId="0" fillId="7" borderId="1" xfId="0" applyFill="1" applyBorder="1" applyAlignment="1">
      <alignment horizontal="center"/>
    </xf>
    <xf numFmtId="0" fontId="0" fillId="7" borderId="1" xfId="0" applyFill="1" applyBorder="1" applyAlignment="1">
      <alignment horizontal="center" vertical="top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26" xfId="0" applyFont="1" applyFill="1" applyBorder="1" applyAlignment="1">
      <alignment horizontal="right"/>
    </xf>
    <xf numFmtId="0" fontId="1" fillId="0" borderId="27" xfId="0" applyFont="1" applyFill="1" applyBorder="1" applyAlignment="1">
      <alignment horizontal="right"/>
    </xf>
    <xf numFmtId="0" fontId="1" fillId="0" borderId="34" xfId="0" applyFont="1" applyFill="1" applyBorder="1" applyAlignment="1">
      <alignment horizontal="right"/>
    </xf>
    <xf numFmtId="0" fontId="1" fillId="0" borderId="28" xfId="0" applyFont="1" applyFill="1" applyBorder="1" applyAlignment="1">
      <alignment horizontal="right"/>
    </xf>
    <xf numFmtId="0" fontId="1" fillId="0" borderId="29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1" fontId="1" fillId="0" borderId="29" xfId="0" applyNumberFormat="1" applyFont="1" applyBorder="1" applyAlignment="1">
      <alignment horizontal="center"/>
    </xf>
    <xf numFmtId="1" fontId="1" fillId="0" borderId="27" xfId="0" applyNumberFormat="1" applyFont="1" applyBorder="1" applyAlignment="1">
      <alignment horizontal="center"/>
    </xf>
    <xf numFmtId="1" fontId="1" fillId="0" borderId="28" xfId="0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0" xfId="0" applyBorder="1" applyAlignment="1">
      <alignment horizontal="left"/>
    </xf>
    <xf numFmtId="0" fontId="1" fillId="0" borderId="26" xfId="0" applyFont="1" applyBorder="1" applyAlignment="1">
      <alignment horizontal="right"/>
    </xf>
    <xf numFmtId="0" fontId="1" fillId="0" borderId="27" xfId="0" applyFont="1" applyBorder="1" applyAlignment="1">
      <alignment horizontal="right"/>
    </xf>
    <xf numFmtId="0" fontId="1" fillId="0" borderId="34" xfId="0" applyFont="1" applyBorder="1" applyAlignment="1">
      <alignment horizontal="right"/>
    </xf>
    <xf numFmtId="0" fontId="1" fillId="0" borderId="28" xfId="0" applyFont="1" applyBorder="1" applyAlignment="1">
      <alignment horizontal="right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7" fillId="0" borderId="15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0" fontId="0" fillId="0" borderId="22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23" xfId="0" applyBorder="1" applyAlignment="1">
      <alignment horizontal="right"/>
    </xf>
    <xf numFmtId="0" fontId="0" fillId="0" borderId="24" xfId="0" applyBorder="1" applyAlignment="1">
      <alignment horizontal="righ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2" xfId="0" applyBorder="1" applyAlignment="1">
      <alignment horizontal="right"/>
    </xf>
    <xf numFmtId="0" fontId="7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textRotation="90"/>
    </xf>
    <xf numFmtId="0" fontId="0" fillId="0" borderId="0" xfId="0" applyAlignment="1">
      <alignment horizontal="center"/>
    </xf>
    <xf numFmtId="0" fontId="0" fillId="3" borderId="18" xfId="0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0" fillId="5" borderId="18" xfId="0" applyFill="1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Alignment="1">
      <alignment horizontal="center" vertical="center"/>
    </xf>
    <xf numFmtId="0" fontId="2" fillId="0" borderId="10" xfId="0" applyFont="1" applyFill="1" applyBorder="1" applyAlignment="1">
      <alignment horizontal="center" vertical="center" textRotation="90"/>
    </xf>
    <xf numFmtId="0" fontId="0" fillId="0" borderId="8" xfId="0" applyFill="1" applyBorder="1" applyAlignment="1">
      <alignment horizontal="center"/>
    </xf>
    <xf numFmtId="0" fontId="0" fillId="5" borderId="1" xfId="0" applyFill="1" applyBorder="1" applyAlignment="1">
      <alignment horizontal="center" wrapText="1"/>
    </xf>
    <xf numFmtId="0" fontId="0" fillId="2" borderId="14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textRotation="90"/>
    </xf>
    <xf numFmtId="0" fontId="2" fillId="0" borderId="12" xfId="0" applyFont="1" applyBorder="1" applyAlignment="1">
      <alignment horizontal="center" vertical="center" textRotation="90"/>
    </xf>
    <xf numFmtId="0" fontId="2" fillId="0" borderId="13" xfId="0" applyFont="1" applyBorder="1" applyAlignment="1">
      <alignment horizontal="center" vertical="center" textRotation="90"/>
    </xf>
    <xf numFmtId="0" fontId="0" fillId="2" borderId="33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0" borderId="2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4" borderId="14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7.xml"/><Relationship Id="rId13" Type="http://schemas.openxmlformats.org/officeDocument/2006/relationships/chartsheet" Target="chartsheets/sheet12.xml"/><Relationship Id="rId18" Type="http://schemas.openxmlformats.org/officeDocument/2006/relationships/chartsheet" Target="chartsheets/sheet17.xml"/><Relationship Id="rId26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21" Type="http://schemas.openxmlformats.org/officeDocument/2006/relationships/chartsheet" Target="chartsheets/sheet20.xml"/><Relationship Id="rId7" Type="http://schemas.openxmlformats.org/officeDocument/2006/relationships/chartsheet" Target="chartsheets/sheet6.xml"/><Relationship Id="rId12" Type="http://schemas.openxmlformats.org/officeDocument/2006/relationships/chartsheet" Target="chartsheets/sheet11.xml"/><Relationship Id="rId17" Type="http://schemas.openxmlformats.org/officeDocument/2006/relationships/chartsheet" Target="chartsheets/sheet16.xml"/><Relationship Id="rId25" Type="http://schemas.openxmlformats.org/officeDocument/2006/relationships/styles" Target="styles.xml"/><Relationship Id="rId2" Type="http://schemas.openxmlformats.org/officeDocument/2006/relationships/chartsheet" Target="chartsheets/sheet1.xml"/><Relationship Id="rId16" Type="http://schemas.openxmlformats.org/officeDocument/2006/relationships/chartsheet" Target="chartsheets/sheet15.xml"/><Relationship Id="rId20" Type="http://schemas.openxmlformats.org/officeDocument/2006/relationships/chartsheet" Target="chartsheets/sheet19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5.xml"/><Relationship Id="rId11" Type="http://schemas.openxmlformats.org/officeDocument/2006/relationships/chartsheet" Target="chartsheets/sheet10.xml"/><Relationship Id="rId24" Type="http://schemas.openxmlformats.org/officeDocument/2006/relationships/theme" Target="theme/theme1.xml"/><Relationship Id="rId5" Type="http://schemas.openxmlformats.org/officeDocument/2006/relationships/chartsheet" Target="chartsheets/sheet4.xml"/><Relationship Id="rId15" Type="http://schemas.openxmlformats.org/officeDocument/2006/relationships/chartsheet" Target="chartsheets/sheet14.xml"/><Relationship Id="rId23" Type="http://schemas.openxmlformats.org/officeDocument/2006/relationships/chartsheet" Target="chartsheets/sheet22.xml"/><Relationship Id="rId10" Type="http://schemas.openxmlformats.org/officeDocument/2006/relationships/chartsheet" Target="chartsheets/sheet9.xml"/><Relationship Id="rId19" Type="http://schemas.openxmlformats.org/officeDocument/2006/relationships/chartsheet" Target="chartsheets/sheet18.xml"/><Relationship Id="rId4" Type="http://schemas.openxmlformats.org/officeDocument/2006/relationships/chartsheet" Target="chartsheets/sheet3.xml"/><Relationship Id="rId9" Type="http://schemas.openxmlformats.org/officeDocument/2006/relationships/chartsheet" Target="chartsheets/sheet8.xml"/><Relationship Id="rId14" Type="http://schemas.openxmlformats.org/officeDocument/2006/relationships/chartsheet" Target="chartsheets/sheet13.xml"/><Relationship Id="rId22" Type="http://schemas.openxmlformats.org/officeDocument/2006/relationships/chartsheet" Target="chartsheets/sheet21.xml"/><Relationship Id="rId27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Client Name</a:t>
            </a:r>
          </a:p>
          <a:p>
            <a:pPr>
              <a:defRPr/>
            </a:pPr>
            <a:r>
              <a:rPr lang="en-US" sz="1800" b="0" i="1" baseline="0"/>
              <a:t>Client Address</a:t>
            </a:r>
            <a:endParaRPr lang="en-US"/>
          </a:p>
          <a:p>
            <a:pPr>
              <a:defRPr/>
            </a:pPr>
            <a:r>
              <a:rPr lang="en-US" sz="1800" b="1" i="0" baseline="0"/>
              <a:t>Monthly  kW Load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v>2014</c:v>
          </c:tx>
          <c:cat>
            <c:strRef>
              <c:f>'Data Entry'!$B$7:$B$18</c:f>
              <c:strCache>
                <c:ptCount val="12"/>
                <c:pt idx="0">
                  <c:v>Jan </c:v>
                </c:pt>
                <c:pt idx="1">
                  <c:v>Feb 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 </c:v>
                </c:pt>
                <c:pt idx="6">
                  <c:v>Jul </c:v>
                </c:pt>
                <c:pt idx="7">
                  <c:v>Aug</c:v>
                </c:pt>
                <c:pt idx="8">
                  <c:v>Sept </c:v>
                </c:pt>
                <c:pt idx="9">
                  <c:v>Oct</c:v>
                </c:pt>
                <c:pt idx="10">
                  <c:v>Nov </c:v>
                </c:pt>
                <c:pt idx="11">
                  <c:v>Dec </c:v>
                </c:pt>
              </c:strCache>
            </c:strRef>
          </c:cat>
          <c:val>
            <c:numRef>
              <c:f>'Data Entry'!$D$7:$D$18</c:f>
              <c:numCache>
                <c:formatCode>General</c:formatCode>
                <c:ptCount val="12"/>
              </c:numCache>
            </c:numRef>
          </c:val>
        </c:ser>
        <c:ser>
          <c:idx val="1"/>
          <c:order val="1"/>
          <c:tx>
            <c:v>2015</c:v>
          </c:tx>
          <c:val>
            <c:numRef>
              <c:f>'Data Entry'!$D$38:$D$49</c:f>
              <c:numCache>
                <c:formatCode>General</c:formatCode>
                <c:ptCount val="12"/>
              </c:numCache>
            </c:numRef>
          </c:val>
        </c:ser>
        <c:ser>
          <c:idx val="2"/>
          <c:order val="2"/>
          <c:tx>
            <c:v>2016</c:v>
          </c:tx>
          <c:val>
            <c:numRef>
              <c:f>'Data Entry'!$D$71:$D$82</c:f>
              <c:numCache>
                <c:formatCode>General</c:formatCode>
                <c:ptCount val="12"/>
              </c:numCache>
            </c:numRef>
          </c:val>
        </c:ser>
        <c:ser>
          <c:idx val="3"/>
          <c:order val="3"/>
          <c:tx>
            <c:v>2017</c:v>
          </c:tx>
          <c:val>
            <c:numRef>
              <c:f>'Data Entry'!$D$104:$D$115</c:f>
              <c:numCache>
                <c:formatCode>General</c:formatCode>
                <c:ptCount val="12"/>
              </c:numCache>
            </c:numRef>
          </c:val>
        </c:ser>
        <c:ser>
          <c:idx val="4"/>
          <c:order val="4"/>
          <c:tx>
            <c:v>2018</c:v>
          </c:tx>
          <c:val>
            <c:numRef>
              <c:f>'Data Entry'!$D$137:$D$148</c:f>
              <c:numCache>
                <c:formatCode>General</c:formatCode>
                <c:ptCount val="12"/>
              </c:numCache>
            </c:numRef>
          </c:val>
        </c:ser>
        <c:axId val="235609088"/>
        <c:axId val="238660992"/>
      </c:barChart>
      <c:catAx>
        <c:axId val="235609088"/>
        <c:scaling>
          <c:orientation val="minMax"/>
        </c:scaling>
        <c:axPos val="b"/>
        <c:tickLblPos val="nextTo"/>
        <c:crossAx val="238660992"/>
        <c:crosses val="autoZero"/>
        <c:auto val="1"/>
        <c:lblAlgn val="ctr"/>
        <c:lblOffset val="100"/>
      </c:catAx>
      <c:valAx>
        <c:axId val="238660992"/>
        <c:scaling>
          <c:orientation val="minMax"/>
        </c:scaling>
        <c:axPos val="l"/>
        <c:majorGridlines/>
        <c:numFmt formatCode="General" sourceLinked="1"/>
        <c:tickLblPos val="nextTo"/>
        <c:crossAx val="235609088"/>
        <c:crosses val="autoZero"/>
        <c:crossBetween val="between"/>
      </c:valAx>
    </c:plotArea>
    <c:legend>
      <c:legendPos val="r"/>
      <c:layout/>
    </c:legend>
    <c:plotVisOnly val="1"/>
  </c:chart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 algn="ctr">
              <a:defRPr/>
            </a:pPr>
            <a:r>
              <a:rPr lang="en-US" sz="1800" b="1" i="0" baseline="0"/>
              <a:t>Client Name</a:t>
            </a:r>
          </a:p>
          <a:p>
            <a:pPr algn="ctr">
              <a:defRPr/>
            </a:pPr>
            <a:r>
              <a:rPr lang="en-US" sz="1400" b="0" i="1" baseline="0"/>
              <a:t>Client Address</a:t>
            </a:r>
            <a:endParaRPr lang="en-US" sz="1400"/>
          </a:p>
          <a:p>
            <a:pPr algn="ctr">
              <a:defRPr/>
            </a:pPr>
            <a:r>
              <a:rPr lang="en-US" sz="1400" b="1" i="0" baseline="0"/>
              <a:t>Monthly Electricity Cost ($)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v>2014</c:v>
          </c:tx>
          <c:cat>
            <c:strRef>
              <c:f>'Data Entry'!$B$7:$B$18</c:f>
              <c:strCache>
                <c:ptCount val="12"/>
                <c:pt idx="0">
                  <c:v>Jan </c:v>
                </c:pt>
                <c:pt idx="1">
                  <c:v>Feb 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 </c:v>
                </c:pt>
                <c:pt idx="6">
                  <c:v>Jul </c:v>
                </c:pt>
                <c:pt idx="7">
                  <c:v>Aug</c:v>
                </c:pt>
                <c:pt idx="8">
                  <c:v>Sept </c:v>
                </c:pt>
                <c:pt idx="9">
                  <c:v>Oct</c:v>
                </c:pt>
                <c:pt idx="10">
                  <c:v>Nov </c:v>
                </c:pt>
                <c:pt idx="11">
                  <c:v>Dec </c:v>
                </c:pt>
              </c:strCache>
            </c:strRef>
          </c:cat>
          <c:val>
            <c:numRef>
              <c:f>'Data Entry'!$E$7:$E$18</c:f>
              <c:numCache>
                <c:formatCode>General</c:formatCode>
                <c:ptCount val="12"/>
              </c:numCache>
            </c:numRef>
          </c:val>
        </c:ser>
        <c:ser>
          <c:idx val="1"/>
          <c:order val="1"/>
          <c:tx>
            <c:v>2015</c:v>
          </c:tx>
          <c:val>
            <c:numRef>
              <c:f>'Data Entry'!$E$38:$E$49</c:f>
              <c:numCache>
                <c:formatCode>General</c:formatCode>
                <c:ptCount val="12"/>
              </c:numCache>
            </c:numRef>
          </c:val>
        </c:ser>
        <c:ser>
          <c:idx val="2"/>
          <c:order val="2"/>
          <c:tx>
            <c:v>2016</c:v>
          </c:tx>
          <c:val>
            <c:numRef>
              <c:f>'Data Entry'!$E$71:$E$82</c:f>
              <c:numCache>
                <c:formatCode>General</c:formatCode>
                <c:ptCount val="12"/>
              </c:numCache>
            </c:numRef>
          </c:val>
        </c:ser>
        <c:ser>
          <c:idx val="3"/>
          <c:order val="3"/>
          <c:tx>
            <c:v>2017</c:v>
          </c:tx>
          <c:val>
            <c:numRef>
              <c:f>'Data Entry'!$E$104:$E$115</c:f>
              <c:numCache>
                <c:formatCode>General</c:formatCode>
                <c:ptCount val="12"/>
              </c:numCache>
            </c:numRef>
          </c:val>
        </c:ser>
        <c:ser>
          <c:idx val="4"/>
          <c:order val="4"/>
          <c:tx>
            <c:v>2018</c:v>
          </c:tx>
          <c:val>
            <c:numRef>
              <c:f>'Data Entry'!$E$137:$E$148</c:f>
              <c:numCache>
                <c:formatCode>General</c:formatCode>
                <c:ptCount val="12"/>
              </c:numCache>
            </c:numRef>
          </c:val>
        </c:ser>
        <c:axId val="61397248"/>
        <c:axId val="61407232"/>
      </c:barChart>
      <c:catAx>
        <c:axId val="61397248"/>
        <c:scaling>
          <c:orientation val="minMax"/>
        </c:scaling>
        <c:axPos val="b"/>
        <c:tickLblPos val="nextTo"/>
        <c:crossAx val="61407232"/>
        <c:crosses val="autoZero"/>
        <c:auto val="1"/>
        <c:lblAlgn val="ctr"/>
        <c:lblOffset val="100"/>
      </c:catAx>
      <c:valAx>
        <c:axId val="61407232"/>
        <c:scaling>
          <c:orientation val="minMax"/>
        </c:scaling>
        <c:axPos val="l"/>
        <c:majorGridlines/>
        <c:numFmt formatCode="General" sourceLinked="1"/>
        <c:tickLblPos val="nextTo"/>
        <c:crossAx val="61397248"/>
        <c:crosses val="autoZero"/>
        <c:crossBetween val="between"/>
      </c:valAx>
    </c:plotArea>
    <c:legend>
      <c:legendPos val="r"/>
    </c:legend>
    <c:plotVisOnly val="1"/>
  </c:chart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 algn="ctr">
              <a:defRPr/>
            </a:pPr>
            <a:r>
              <a:rPr lang="en-US" sz="1800" b="1" i="0" baseline="0"/>
              <a:t>Client Name</a:t>
            </a:r>
            <a:endParaRPr lang="en-US"/>
          </a:p>
          <a:p>
            <a:pPr algn="ctr">
              <a:defRPr/>
            </a:pPr>
            <a:r>
              <a:rPr lang="en-US" sz="1400" b="0" i="1" baseline="0"/>
              <a:t>Client Address</a:t>
            </a:r>
            <a:endParaRPr lang="en-US" sz="1400" b="1" i="0" baseline="0"/>
          </a:p>
          <a:p>
            <a:pPr algn="ctr">
              <a:defRPr/>
            </a:pPr>
            <a:r>
              <a:rPr lang="en-US" sz="1400"/>
              <a:t>Annual Heating Oil Consumption in Gallons</a:t>
            </a:r>
          </a:p>
        </c:rich>
      </c:tx>
    </c:title>
    <c:plotArea>
      <c:layout/>
      <c:barChart>
        <c:barDir val="bar"/>
        <c:grouping val="clustered"/>
        <c:ser>
          <c:idx val="0"/>
          <c:order val="0"/>
          <c:tx>
            <c:v>Annual Heating Oil Consumption</c:v>
          </c:tx>
          <c:cat>
            <c:numLit>
              <c:formatCode>General</c:formatCode>
              <c:ptCount val="5"/>
              <c:pt idx="0">
                <c:v>2014</c:v>
              </c:pt>
              <c:pt idx="1">
                <c:v>2015</c:v>
              </c:pt>
              <c:pt idx="2">
                <c:v>2016</c:v>
              </c:pt>
              <c:pt idx="3">
                <c:v>2017</c:v>
              </c:pt>
              <c:pt idx="4">
                <c:v>2018</c:v>
              </c:pt>
            </c:numLit>
          </c:cat>
          <c:val>
            <c:numRef>
              <c:f>('Data Entry'!$J$19,'Data Entry'!$J$50,'Data Entry'!$J$83,'Data Entry'!$J$116,'Data Entry'!$J$149)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Val val="1"/>
        </c:dLbls>
        <c:axId val="61419904"/>
        <c:axId val="61421440"/>
      </c:barChart>
      <c:catAx>
        <c:axId val="61419904"/>
        <c:scaling>
          <c:orientation val="maxMin"/>
        </c:scaling>
        <c:axPos val="l"/>
        <c:numFmt formatCode="General" sourceLinked="1"/>
        <c:tickLblPos val="nextTo"/>
        <c:crossAx val="61421440"/>
        <c:crosses val="autoZero"/>
        <c:auto val="1"/>
        <c:lblAlgn val="ctr"/>
        <c:lblOffset val="100"/>
      </c:catAx>
      <c:valAx>
        <c:axId val="61421440"/>
        <c:scaling>
          <c:orientation val="minMax"/>
        </c:scaling>
        <c:axPos val="t"/>
        <c:majorGridlines/>
        <c:numFmt formatCode="General" sourceLinked="1"/>
        <c:tickLblPos val="nextTo"/>
        <c:crossAx val="61419904"/>
        <c:crosses val="autoZero"/>
        <c:crossBetween val="between"/>
      </c:valAx>
    </c:plotArea>
    <c:legend>
      <c:legendPos val="r"/>
    </c:legend>
    <c:plotVisOnly val="1"/>
  </c:chart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 algn="ctr">
              <a:defRPr/>
            </a:pPr>
            <a:r>
              <a:rPr lang="en-US" sz="1800" b="1" i="0" baseline="0"/>
              <a:t>Client Name</a:t>
            </a:r>
            <a:endParaRPr lang="en-US"/>
          </a:p>
          <a:p>
            <a:pPr algn="ctr">
              <a:defRPr/>
            </a:pPr>
            <a:r>
              <a:rPr lang="en-US" sz="1400" b="0" i="1" baseline="0"/>
              <a:t>Client Address</a:t>
            </a:r>
            <a:endParaRPr lang="en-US" sz="1400" b="1" i="0" baseline="0"/>
          </a:p>
          <a:p>
            <a:pPr algn="ctr">
              <a:defRPr/>
            </a:pPr>
            <a:r>
              <a:rPr lang="en-US" sz="1400"/>
              <a:t>Annual Heating Oil Cost ($)</a:t>
            </a:r>
          </a:p>
        </c:rich>
      </c:tx>
    </c:title>
    <c:plotArea>
      <c:layout/>
      <c:barChart>
        <c:barDir val="bar"/>
        <c:grouping val="clustered"/>
        <c:ser>
          <c:idx val="0"/>
          <c:order val="0"/>
          <c:tx>
            <c:v>Annual Heating Oil Cost</c:v>
          </c:tx>
          <c:cat>
            <c:numLit>
              <c:formatCode>General</c:formatCode>
              <c:ptCount val="5"/>
              <c:pt idx="0">
                <c:v>2014</c:v>
              </c:pt>
              <c:pt idx="1">
                <c:v>2015</c:v>
              </c:pt>
              <c:pt idx="2">
                <c:v>2016</c:v>
              </c:pt>
              <c:pt idx="3">
                <c:v>2017</c:v>
              </c:pt>
              <c:pt idx="4">
                <c:v>2018</c:v>
              </c:pt>
            </c:numLit>
          </c:cat>
          <c:val>
            <c:numRef>
              <c:f>('Data Entry'!$K$19,'Data Entry'!$K$50,'Data Entry'!$K$83,'Data Entry'!$K$116,'Data Entry'!$K$149)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Val val="1"/>
        </c:dLbls>
        <c:axId val="61495552"/>
        <c:axId val="61505536"/>
      </c:barChart>
      <c:catAx>
        <c:axId val="61495552"/>
        <c:scaling>
          <c:orientation val="maxMin"/>
        </c:scaling>
        <c:axPos val="l"/>
        <c:numFmt formatCode="General" sourceLinked="1"/>
        <c:tickLblPos val="nextTo"/>
        <c:crossAx val="61505536"/>
        <c:crosses val="autoZero"/>
        <c:auto val="1"/>
        <c:lblAlgn val="ctr"/>
        <c:lblOffset val="100"/>
      </c:catAx>
      <c:valAx>
        <c:axId val="61505536"/>
        <c:scaling>
          <c:orientation val="minMax"/>
        </c:scaling>
        <c:axPos val="t"/>
        <c:majorGridlines/>
        <c:numFmt formatCode="General" sourceLinked="1"/>
        <c:tickLblPos val="nextTo"/>
        <c:crossAx val="61495552"/>
        <c:crosses val="autoZero"/>
        <c:crossBetween val="between"/>
      </c:valAx>
    </c:plotArea>
    <c:legend>
      <c:legendPos val="r"/>
    </c:legend>
    <c:plotVisOnly val="1"/>
  </c:chart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Client Name</a:t>
            </a:r>
            <a:endParaRPr lang="en-US"/>
          </a:p>
          <a:p>
            <a:pPr>
              <a:defRPr/>
            </a:pPr>
            <a:r>
              <a:rPr lang="en-US" sz="1400" b="0" i="1" baseline="0"/>
              <a:t>Client Address</a:t>
            </a:r>
          </a:p>
          <a:p>
            <a:pPr>
              <a:defRPr/>
            </a:pPr>
            <a:r>
              <a:rPr lang="en-US" sz="1400" b="1" i="0" baseline="0"/>
              <a:t>Monthly Heating Oil Consumption in Gallons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v>2014</c:v>
          </c:tx>
          <c:cat>
            <c:strRef>
              <c:f>'Data Entry'!$B$7:$B$18</c:f>
              <c:strCache>
                <c:ptCount val="12"/>
                <c:pt idx="0">
                  <c:v>Jan </c:v>
                </c:pt>
                <c:pt idx="1">
                  <c:v>Feb 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 </c:v>
                </c:pt>
                <c:pt idx="6">
                  <c:v>Jul </c:v>
                </c:pt>
                <c:pt idx="7">
                  <c:v>Aug</c:v>
                </c:pt>
                <c:pt idx="8">
                  <c:v>Sept </c:v>
                </c:pt>
                <c:pt idx="9">
                  <c:v>Oct</c:v>
                </c:pt>
                <c:pt idx="10">
                  <c:v>Nov </c:v>
                </c:pt>
                <c:pt idx="11">
                  <c:v>Dec </c:v>
                </c:pt>
              </c:strCache>
            </c:strRef>
          </c:cat>
          <c:val>
            <c:numRef>
              <c:f>'Data Entry'!$J$7:$J$18</c:f>
              <c:numCache>
                <c:formatCode>General</c:formatCode>
                <c:ptCount val="12"/>
              </c:numCache>
            </c:numRef>
          </c:val>
        </c:ser>
        <c:ser>
          <c:idx val="1"/>
          <c:order val="1"/>
          <c:tx>
            <c:v>2015</c:v>
          </c:tx>
          <c:val>
            <c:numRef>
              <c:f>'Data Entry'!$J$38:$J$49</c:f>
              <c:numCache>
                <c:formatCode>General</c:formatCode>
                <c:ptCount val="12"/>
              </c:numCache>
            </c:numRef>
          </c:val>
        </c:ser>
        <c:ser>
          <c:idx val="2"/>
          <c:order val="2"/>
          <c:tx>
            <c:v>2016</c:v>
          </c:tx>
          <c:val>
            <c:numRef>
              <c:f>'Data Entry'!$J$71:$J$82</c:f>
              <c:numCache>
                <c:formatCode>General</c:formatCode>
                <c:ptCount val="12"/>
              </c:numCache>
            </c:numRef>
          </c:val>
        </c:ser>
        <c:ser>
          <c:idx val="3"/>
          <c:order val="3"/>
          <c:tx>
            <c:v>2017</c:v>
          </c:tx>
          <c:val>
            <c:numRef>
              <c:f>'Data Entry'!$J$104:$J$115</c:f>
              <c:numCache>
                <c:formatCode>General</c:formatCode>
                <c:ptCount val="12"/>
              </c:numCache>
            </c:numRef>
          </c:val>
        </c:ser>
        <c:ser>
          <c:idx val="4"/>
          <c:order val="4"/>
          <c:tx>
            <c:v>2018</c:v>
          </c:tx>
          <c:val>
            <c:numRef>
              <c:f>'Data Entry'!$J$137:$J$148</c:f>
              <c:numCache>
                <c:formatCode>General</c:formatCode>
                <c:ptCount val="12"/>
              </c:numCache>
            </c:numRef>
          </c:val>
        </c:ser>
        <c:axId val="62598144"/>
        <c:axId val="62608128"/>
      </c:barChart>
      <c:catAx>
        <c:axId val="62598144"/>
        <c:scaling>
          <c:orientation val="minMax"/>
        </c:scaling>
        <c:axPos val="b"/>
        <c:tickLblPos val="nextTo"/>
        <c:crossAx val="62608128"/>
        <c:crosses val="autoZero"/>
        <c:auto val="1"/>
        <c:lblAlgn val="ctr"/>
        <c:lblOffset val="100"/>
      </c:catAx>
      <c:valAx>
        <c:axId val="62608128"/>
        <c:scaling>
          <c:orientation val="minMax"/>
        </c:scaling>
        <c:axPos val="l"/>
        <c:majorGridlines/>
        <c:numFmt formatCode="General" sourceLinked="1"/>
        <c:tickLblPos val="nextTo"/>
        <c:crossAx val="62598144"/>
        <c:crosses val="autoZero"/>
        <c:crossBetween val="between"/>
      </c:valAx>
    </c:plotArea>
    <c:legend>
      <c:legendPos val="r"/>
    </c:legend>
    <c:plotVisOnly val="1"/>
  </c:chart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Client Name</a:t>
            </a:r>
            <a:endParaRPr lang="en-US"/>
          </a:p>
          <a:p>
            <a:pPr>
              <a:defRPr/>
            </a:pPr>
            <a:r>
              <a:rPr lang="en-US" sz="1400" b="0" i="1" baseline="0"/>
              <a:t>Client Address</a:t>
            </a:r>
          </a:p>
          <a:p>
            <a:pPr>
              <a:defRPr/>
            </a:pPr>
            <a:r>
              <a:rPr lang="en-US" sz="1400" b="1" i="0" baseline="0"/>
              <a:t>Monthly Heating Oil Cost ($)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v>2014</c:v>
          </c:tx>
          <c:cat>
            <c:strRef>
              <c:f>'Data Entry'!$B$137:$B$148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'Data Entry'!$K$7:$K$18</c:f>
              <c:numCache>
                <c:formatCode>General</c:formatCode>
                <c:ptCount val="12"/>
              </c:numCache>
            </c:numRef>
          </c:val>
        </c:ser>
        <c:ser>
          <c:idx val="1"/>
          <c:order val="1"/>
          <c:tx>
            <c:v>2015</c:v>
          </c:tx>
          <c:cat>
            <c:strRef>
              <c:f>'Data Entry'!$B$137:$B$148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'Data Entry'!$K$38:$K$49</c:f>
              <c:numCache>
                <c:formatCode>General</c:formatCode>
                <c:ptCount val="12"/>
              </c:numCache>
            </c:numRef>
          </c:val>
        </c:ser>
        <c:ser>
          <c:idx val="2"/>
          <c:order val="2"/>
          <c:tx>
            <c:v>2016</c:v>
          </c:tx>
          <c:cat>
            <c:strRef>
              <c:f>'Data Entry'!$B$137:$B$148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'Data Entry'!$K$71:$K$82</c:f>
              <c:numCache>
                <c:formatCode>General</c:formatCode>
                <c:ptCount val="12"/>
              </c:numCache>
            </c:numRef>
          </c:val>
        </c:ser>
        <c:ser>
          <c:idx val="3"/>
          <c:order val="3"/>
          <c:tx>
            <c:v>2017</c:v>
          </c:tx>
          <c:cat>
            <c:strRef>
              <c:f>'Data Entry'!$B$137:$B$148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'Data Entry'!$K$104:$K$115</c:f>
              <c:numCache>
                <c:formatCode>General</c:formatCode>
                <c:ptCount val="12"/>
              </c:numCache>
            </c:numRef>
          </c:val>
        </c:ser>
        <c:ser>
          <c:idx val="4"/>
          <c:order val="4"/>
          <c:tx>
            <c:v>2018</c:v>
          </c:tx>
          <c:cat>
            <c:strRef>
              <c:f>'Data Entry'!$B$137:$B$148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'Data Entry'!$K$137:$K$148</c:f>
              <c:numCache>
                <c:formatCode>General</c:formatCode>
                <c:ptCount val="12"/>
              </c:numCache>
            </c:numRef>
          </c:val>
        </c:ser>
        <c:axId val="62779392"/>
        <c:axId val="62780928"/>
      </c:barChart>
      <c:catAx>
        <c:axId val="62779392"/>
        <c:scaling>
          <c:orientation val="minMax"/>
        </c:scaling>
        <c:axPos val="b"/>
        <c:tickLblPos val="nextTo"/>
        <c:crossAx val="62780928"/>
        <c:crosses val="autoZero"/>
        <c:auto val="1"/>
        <c:lblAlgn val="ctr"/>
        <c:lblOffset val="100"/>
      </c:catAx>
      <c:valAx>
        <c:axId val="62780928"/>
        <c:scaling>
          <c:orientation val="minMax"/>
        </c:scaling>
        <c:axPos val="l"/>
        <c:majorGridlines/>
        <c:numFmt formatCode="General" sourceLinked="1"/>
        <c:tickLblPos val="nextTo"/>
        <c:crossAx val="62779392"/>
        <c:crosses val="autoZero"/>
        <c:crossBetween val="between"/>
      </c:valAx>
    </c:plotArea>
    <c:legend>
      <c:legendPos val="r"/>
    </c:legend>
    <c:plotVisOnly val="1"/>
  </c:chart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Client Name</a:t>
            </a:r>
            <a:endParaRPr lang="en-US"/>
          </a:p>
          <a:p>
            <a:pPr>
              <a:defRPr/>
            </a:pPr>
            <a:r>
              <a:rPr lang="en-US" sz="1400" b="0" i="1" baseline="0"/>
              <a:t>Client Address</a:t>
            </a:r>
            <a:endParaRPr lang="en-US" sz="1400" b="1" i="0" baseline="0"/>
          </a:p>
          <a:p>
            <a:pPr>
              <a:defRPr/>
            </a:pPr>
            <a:r>
              <a:rPr lang="en-US" sz="1400"/>
              <a:t>Annual Natural Gas Consumption in CCF</a:t>
            </a:r>
          </a:p>
        </c:rich>
      </c:tx>
    </c:title>
    <c:plotArea>
      <c:layout/>
      <c:barChart>
        <c:barDir val="bar"/>
        <c:grouping val="clustered"/>
        <c:ser>
          <c:idx val="0"/>
          <c:order val="0"/>
          <c:tx>
            <c:v>Annual Natural Gas Consumption</c:v>
          </c:tx>
          <c:cat>
            <c:numLit>
              <c:formatCode>General</c:formatCode>
              <c:ptCount val="5"/>
              <c:pt idx="0">
                <c:v>2014</c:v>
              </c:pt>
              <c:pt idx="1">
                <c:v>2015</c:v>
              </c:pt>
              <c:pt idx="2">
                <c:v>2016</c:v>
              </c:pt>
              <c:pt idx="3">
                <c:v>2017</c:v>
              </c:pt>
              <c:pt idx="4">
                <c:v>2018</c:v>
              </c:pt>
            </c:numLit>
          </c:cat>
          <c:val>
            <c:numRef>
              <c:f>('Data Entry'!$G$19,'Data Entry'!$G$50,'Data Entry'!$G$83,'Data Entry'!$G$116,'Data Entry'!$G$149)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Val val="1"/>
        </c:dLbls>
        <c:axId val="62859136"/>
        <c:axId val="62860672"/>
      </c:barChart>
      <c:catAx>
        <c:axId val="62859136"/>
        <c:scaling>
          <c:orientation val="maxMin"/>
        </c:scaling>
        <c:axPos val="l"/>
        <c:numFmt formatCode="General" sourceLinked="1"/>
        <c:tickLblPos val="nextTo"/>
        <c:crossAx val="62860672"/>
        <c:crosses val="autoZero"/>
        <c:auto val="1"/>
        <c:lblAlgn val="ctr"/>
        <c:lblOffset val="100"/>
      </c:catAx>
      <c:valAx>
        <c:axId val="62860672"/>
        <c:scaling>
          <c:orientation val="minMax"/>
        </c:scaling>
        <c:axPos val="t"/>
        <c:majorGridlines/>
        <c:numFmt formatCode="General" sourceLinked="1"/>
        <c:tickLblPos val="nextTo"/>
        <c:crossAx val="62859136"/>
        <c:crosses val="autoZero"/>
        <c:crossBetween val="between"/>
      </c:valAx>
    </c:plotArea>
    <c:legend>
      <c:legendPos val="r"/>
    </c:legend>
    <c:plotVisOnly val="1"/>
  </c:chart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Client Name</a:t>
            </a:r>
            <a:endParaRPr lang="en-US"/>
          </a:p>
          <a:p>
            <a:pPr>
              <a:defRPr/>
            </a:pPr>
            <a:r>
              <a:rPr lang="en-US" sz="1400" b="0" i="1" baseline="0"/>
              <a:t>Client Address</a:t>
            </a:r>
          </a:p>
          <a:p>
            <a:pPr>
              <a:defRPr/>
            </a:pPr>
            <a:r>
              <a:rPr lang="en-US" sz="1400" b="1" i="0"/>
              <a:t>Annual Natural Gas Cost ($)</a:t>
            </a:r>
          </a:p>
        </c:rich>
      </c:tx>
    </c:title>
    <c:plotArea>
      <c:layout/>
      <c:barChart>
        <c:barDir val="bar"/>
        <c:grouping val="clustered"/>
        <c:ser>
          <c:idx val="0"/>
          <c:order val="0"/>
          <c:tx>
            <c:v>Annual Natural Gas Cost</c:v>
          </c:tx>
          <c:cat>
            <c:numLit>
              <c:formatCode>General</c:formatCode>
              <c:ptCount val="5"/>
              <c:pt idx="0">
                <c:v>2014</c:v>
              </c:pt>
              <c:pt idx="1">
                <c:v>2015</c:v>
              </c:pt>
              <c:pt idx="2">
                <c:v>2016</c:v>
              </c:pt>
              <c:pt idx="3">
                <c:v>2017</c:v>
              </c:pt>
              <c:pt idx="4">
                <c:v>2018</c:v>
              </c:pt>
            </c:numLit>
          </c:cat>
          <c:val>
            <c:numRef>
              <c:f>('Data Entry'!$H$19,'Data Entry'!$H$50,'Data Entry'!$H$83,'Data Entry'!$H$116,'Data Entry'!$H$149)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Val val="1"/>
        </c:dLbls>
        <c:axId val="62959616"/>
        <c:axId val="62961152"/>
      </c:barChart>
      <c:catAx>
        <c:axId val="62959616"/>
        <c:scaling>
          <c:orientation val="maxMin"/>
        </c:scaling>
        <c:axPos val="l"/>
        <c:numFmt formatCode="General" sourceLinked="1"/>
        <c:tickLblPos val="nextTo"/>
        <c:crossAx val="62961152"/>
        <c:crosses val="autoZero"/>
        <c:auto val="1"/>
        <c:lblAlgn val="ctr"/>
        <c:lblOffset val="100"/>
      </c:catAx>
      <c:valAx>
        <c:axId val="62961152"/>
        <c:scaling>
          <c:orientation val="minMax"/>
        </c:scaling>
        <c:axPos val="t"/>
        <c:majorGridlines/>
        <c:numFmt formatCode="General" sourceLinked="1"/>
        <c:tickLblPos val="nextTo"/>
        <c:crossAx val="62959616"/>
        <c:crosses val="autoZero"/>
        <c:crossBetween val="between"/>
      </c:valAx>
    </c:plotArea>
    <c:legend>
      <c:legendPos val="r"/>
    </c:legend>
    <c:plotVisOnly val="1"/>
  </c:chart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Client Name</a:t>
            </a:r>
            <a:endParaRPr lang="en-US"/>
          </a:p>
          <a:p>
            <a:pPr>
              <a:defRPr/>
            </a:pPr>
            <a:r>
              <a:rPr lang="en-US" sz="1400" b="0" i="1" baseline="0"/>
              <a:t>Client Address</a:t>
            </a:r>
          </a:p>
          <a:p>
            <a:pPr>
              <a:defRPr/>
            </a:pPr>
            <a:r>
              <a:rPr lang="en-US" sz="1400" b="1" i="0" baseline="0"/>
              <a:t>Monthly Natural Gas Consumption in CCF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v>2014</c:v>
          </c:tx>
          <c:cat>
            <c:strRef>
              <c:f>'Data Entry'!$B$137:$B$148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'Data Entry'!$G$7:$G$18</c:f>
              <c:numCache>
                <c:formatCode>General</c:formatCode>
                <c:ptCount val="12"/>
              </c:numCache>
            </c:numRef>
          </c:val>
        </c:ser>
        <c:ser>
          <c:idx val="1"/>
          <c:order val="1"/>
          <c:tx>
            <c:v>2015</c:v>
          </c:tx>
          <c:cat>
            <c:strRef>
              <c:f>'Data Entry'!$B$137:$B$148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'Data Entry'!$G$38:$G$49</c:f>
              <c:numCache>
                <c:formatCode>General</c:formatCode>
                <c:ptCount val="12"/>
              </c:numCache>
            </c:numRef>
          </c:val>
        </c:ser>
        <c:ser>
          <c:idx val="2"/>
          <c:order val="2"/>
          <c:tx>
            <c:v>2016</c:v>
          </c:tx>
          <c:cat>
            <c:strRef>
              <c:f>'Data Entry'!$B$137:$B$148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'Data Entry'!$G$71:$G$82</c:f>
              <c:numCache>
                <c:formatCode>General</c:formatCode>
                <c:ptCount val="12"/>
              </c:numCache>
            </c:numRef>
          </c:val>
        </c:ser>
        <c:ser>
          <c:idx val="3"/>
          <c:order val="3"/>
          <c:tx>
            <c:v>2017</c:v>
          </c:tx>
          <c:cat>
            <c:strRef>
              <c:f>'Data Entry'!$B$137:$B$148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'Data Entry'!$G$104:$G$115</c:f>
              <c:numCache>
                <c:formatCode>General</c:formatCode>
                <c:ptCount val="12"/>
              </c:numCache>
            </c:numRef>
          </c:val>
        </c:ser>
        <c:ser>
          <c:idx val="4"/>
          <c:order val="4"/>
          <c:tx>
            <c:v>2018</c:v>
          </c:tx>
          <c:cat>
            <c:strRef>
              <c:f>'Data Entry'!$B$137:$B$148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'Data Entry'!$G$137:$G$148</c:f>
              <c:numCache>
                <c:formatCode>General</c:formatCode>
                <c:ptCount val="12"/>
              </c:numCache>
            </c:numRef>
          </c:val>
        </c:ser>
        <c:axId val="63050496"/>
        <c:axId val="63052032"/>
      </c:barChart>
      <c:catAx>
        <c:axId val="63050496"/>
        <c:scaling>
          <c:orientation val="minMax"/>
        </c:scaling>
        <c:axPos val="b"/>
        <c:tickLblPos val="nextTo"/>
        <c:crossAx val="63052032"/>
        <c:crosses val="autoZero"/>
        <c:auto val="1"/>
        <c:lblAlgn val="ctr"/>
        <c:lblOffset val="100"/>
      </c:catAx>
      <c:valAx>
        <c:axId val="63052032"/>
        <c:scaling>
          <c:orientation val="minMax"/>
        </c:scaling>
        <c:axPos val="l"/>
        <c:majorGridlines/>
        <c:numFmt formatCode="General" sourceLinked="1"/>
        <c:tickLblPos val="nextTo"/>
        <c:crossAx val="63050496"/>
        <c:crosses val="autoZero"/>
        <c:crossBetween val="between"/>
      </c:valAx>
    </c:plotArea>
    <c:legend>
      <c:legendPos val="r"/>
    </c:legend>
    <c:plotVisOnly val="1"/>
  </c:chart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Client Name</a:t>
            </a:r>
            <a:endParaRPr lang="en-US"/>
          </a:p>
          <a:p>
            <a:pPr>
              <a:defRPr/>
            </a:pPr>
            <a:r>
              <a:rPr lang="en-US" sz="1400" b="0" i="1" baseline="0"/>
              <a:t>Client Address</a:t>
            </a:r>
          </a:p>
          <a:p>
            <a:pPr>
              <a:defRPr/>
            </a:pPr>
            <a:r>
              <a:rPr lang="en-US" sz="1400" b="1" i="0" baseline="0"/>
              <a:t>Monthly Natural Gas Cost ($)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v>2014</c:v>
          </c:tx>
          <c:cat>
            <c:strRef>
              <c:f>'Data Entry'!$B$7:$B$18</c:f>
              <c:strCache>
                <c:ptCount val="12"/>
                <c:pt idx="0">
                  <c:v>Jan </c:v>
                </c:pt>
                <c:pt idx="1">
                  <c:v>Feb 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 </c:v>
                </c:pt>
                <c:pt idx="6">
                  <c:v>Jul </c:v>
                </c:pt>
                <c:pt idx="7">
                  <c:v>Aug</c:v>
                </c:pt>
                <c:pt idx="8">
                  <c:v>Sept </c:v>
                </c:pt>
                <c:pt idx="9">
                  <c:v>Oct</c:v>
                </c:pt>
                <c:pt idx="10">
                  <c:v>Nov </c:v>
                </c:pt>
                <c:pt idx="11">
                  <c:v>Dec </c:v>
                </c:pt>
              </c:strCache>
            </c:strRef>
          </c:cat>
          <c:val>
            <c:numRef>
              <c:f>'Data Entry'!$H$7:$H$18</c:f>
              <c:numCache>
                <c:formatCode>General</c:formatCode>
                <c:ptCount val="12"/>
              </c:numCache>
            </c:numRef>
          </c:val>
        </c:ser>
        <c:ser>
          <c:idx val="1"/>
          <c:order val="1"/>
          <c:tx>
            <c:v>2015</c:v>
          </c:tx>
          <c:val>
            <c:numRef>
              <c:f>'Data Entry'!$H$38:$H$49</c:f>
              <c:numCache>
                <c:formatCode>General</c:formatCode>
                <c:ptCount val="12"/>
              </c:numCache>
            </c:numRef>
          </c:val>
        </c:ser>
        <c:ser>
          <c:idx val="2"/>
          <c:order val="2"/>
          <c:tx>
            <c:v>2016</c:v>
          </c:tx>
          <c:val>
            <c:numRef>
              <c:f>'Data Entry'!$H$71:$H$82</c:f>
              <c:numCache>
                <c:formatCode>General</c:formatCode>
                <c:ptCount val="12"/>
              </c:numCache>
            </c:numRef>
          </c:val>
        </c:ser>
        <c:ser>
          <c:idx val="3"/>
          <c:order val="3"/>
          <c:tx>
            <c:v>2017</c:v>
          </c:tx>
          <c:val>
            <c:numRef>
              <c:f>'Data Entry'!$H$104:$H$115</c:f>
              <c:numCache>
                <c:formatCode>General</c:formatCode>
                <c:ptCount val="12"/>
              </c:numCache>
            </c:numRef>
          </c:val>
        </c:ser>
        <c:ser>
          <c:idx val="4"/>
          <c:order val="4"/>
          <c:tx>
            <c:v>2018</c:v>
          </c:tx>
          <c:val>
            <c:numRef>
              <c:f>'Data Entry'!$H$137:$H$148</c:f>
              <c:numCache>
                <c:formatCode>General</c:formatCode>
                <c:ptCount val="12"/>
              </c:numCache>
            </c:numRef>
          </c:val>
        </c:ser>
        <c:axId val="63182336"/>
        <c:axId val="63183872"/>
      </c:barChart>
      <c:catAx>
        <c:axId val="63182336"/>
        <c:scaling>
          <c:orientation val="minMax"/>
        </c:scaling>
        <c:axPos val="b"/>
        <c:tickLblPos val="nextTo"/>
        <c:crossAx val="63183872"/>
        <c:crosses val="autoZero"/>
        <c:auto val="1"/>
        <c:lblAlgn val="ctr"/>
        <c:lblOffset val="100"/>
      </c:catAx>
      <c:valAx>
        <c:axId val="63183872"/>
        <c:scaling>
          <c:orientation val="minMax"/>
        </c:scaling>
        <c:axPos val="l"/>
        <c:majorGridlines/>
        <c:numFmt formatCode="General" sourceLinked="1"/>
        <c:tickLblPos val="nextTo"/>
        <c:crossAx val="63182336"/>
        <c:crosses val="autoZero"/>
        <c:crossBetween val="between"/>
      </c:valAx>
    </c:plotArea>
    <c:legend>
      <c:legendPos val="r"/>
    </c:legend>
    <c:plotVisOnly val="1"/>
  </c:chart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Client Name</a:t>
            </a:r>
            <a:endParaRPr lang="en-US"/>
          </a:p>
          <a:p>
            <a:pPr>
              <a:defRPr/>
            </a:pPr>
            <a:r>
              <a:rPr lang="en-US" sz="1400" b="0" i="1" baseline="0"/>
              <a:t>Client Address</a:t>
            </a:r>
            <a:endParaRPr lang="en-US" sz="1400" b="1" i="0" baseline="0"/>
          </a:p>
          <a:p>
            <a:pPr>
              <a:defRPr/>
            </a:pPr>
            <a:r>
              <a:rPr lang="en-US" sz="1400" b="1"/>
              <a:t>Annual Other Energy Consumption in UNITS</a:t>
            </a:r>
          </a:p>
        </c:rich>
      </c:tx>
    </c:title>
    <c:plotArea>
      <c:layout/>
      <c:barChart>
        <c:barDir val="bar"/>
        <c:grouping val="clustered"/>
        <c:ser>
          <c:idx val="0"/>
          <c:order val="0"/>
          <c:tx>
            <c:v>Annual Other Energy Consumption</c:v>
          </c:tx>
          <c:cat>
            <c:numLit>
              <c:formatCode>General</c:formatCode>
              <c:ptCount val="5"/>
              <c:pt idx="0">
                <c:v>2014</c:v>
              </c:pt>
              <c:pt idx="1">
                <c:v>2015</c:v>
              </c:pt>
              <c:pt idx="2">
                <c:v>2016</c:v>
              </c:pt>
              <c:pt idx="3">
                <c:v>2017</c:v>
              </c:pt>
              <c:pt idx="4">
                <c:v>2018</c:v>
              </c:pt>
            </c:numLit>
          </c:cat>
          <c:val>
            <c:numRef>
              <c:f>('Data Entry'!$M$19,'Data Entry'!$M$50,'Data Entry'!$M$83,'Data Entry'!$M$116,'Data Entry'!$M$149)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Val val="1"/>
        </c:dLbls>
        <c:axId val="63217024"/>
        <c:axId val="63222912"/>
      </c:barChart>
      <c:catAx>
        <c:axId val="63217024"/>
        <c:scaling>
          <c:orientation val="maxMin"/>
        </c:scaling>
        <c:axPos val="l"/>
        <c:numFmt formatCode="General" sourceLinked="1"/>
        <c:tickLblPos val="nextTo"/>
        <c:crossAx val="63222912"/>
        <c:crosses val="autoZero"/>
        <c:auto val="1"/>
        <c:lblAlgn val="ctr"/>
        <c:lblOffset val="100"/>
      </c:catAx>
      <c:valAx>
        <c:axId val="63222912"/>
        <c:scaling>
          <c:orientation val="minMax"/>
        </c:scaling>
        <c:axPos val="t"/>
        <c:majorGridlines/>
        <c:numFmt formatCode="General" sourceLinked="1"/>
        <c:tickLblPos val="nextTo"/>
        <c:crossAx val="63217024"/>
        <c:crosses val="autoZero"/>
        <c:crossBetween val="between"/>
      </c:valAx>
    </c:plotArea>
    <c:legend>
      <c:legendPos val="r"/>
    </c:legend>
    <c:plotVisOnly val="1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Client Name</a:t>
            </a:r>
            <a:endParaRPr lang="en-US"/>
          </a:p>
          <a:p>
            <a:pPr>
              <a:defRPr/>
            </a:pPr>
            <a:r>
              <a:rPr lang="en-US" sz="1800" b="0" i="1" baseline="0"/>
              <a:t>Client Address</a:t>
            </a:r>
          </a:p>
          <a:p>
            <a:pPr>
              <a:defRPr/>
            </a:pPr>
            <a:r>
              <a:rPr lang="en-US" sz="1800" b="1" i="0" baseline="0"/>
              <a:t>Average Annual kW Load</a:t>
            </a:r>
            <a:endParaRPr lang="en-US"/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Average Annual kW Load</c:v>
          </c:tx>
          <c:cat>
            <c:numLit>
              <c:formatCode>General</c:formatCode>
              <c:ptCount val="5"/>
              <c:pt idx="0">
                <c:v>2014</c:v>
              </c:pt>
              <c:pt idx="1">
                <c:v>2015</c:v>
              </c:pt>
              <c:pt idx="2">
                <c:v>2016</c:v>
              </c:pt>
              <c:pt idx="3">
                <c:v>2017</c:v>
              </c:pt>
              <c:pt idx="4">
                <c:v>2018</c:v>
              </c:pt>
            </c:numLit>
          </c:cat>
          <c:val>
            <c:numRef>
              <c:f>('Data Entry'!$D$19,'Data Entry'!$D$50,'Data Entry'!$D$83,'Data Entry'!$D$116,'Data Entry'!$D$149)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56597504"/>
        <c:axId val="61268352"/>
      </c:barChart>
      <c:catAx>
        <c:axId val="56597504"/>
        <c:scaling>
          <c:orientation val="maxMin"/>
        </c:scaling>
        <c:axPos val="l"/>
        <c:numFmt formatCode="General" sourceLinked="1"/>
        <c:tickLblPos val="nextTo"/>
        <c:crossAx val="61268352"/>
        <c:crosses val="autoZero"/>
        <c:auto val="1"/>
        <c:lblAlgn val="ctr"/>
        <c:lblOffset val="100"/>
      </c:catAx>
      <c:valAx>
        <c:axId val="61268352"/>
        <c:scaling>
          <c:orientation val="minMax"/>
        </c:scaling>
        <c:axPos val="t"/>
        <c:majorGridlines/>
        <c:numFmt formatCode="General" sourceLinked="1"/>
        <c:tickLblPos val="nextTo"/>
        <c:crossAx val="56597504"/>
        <c:crosses val="autoZero"/>
        <c:crossBetween val="between"/>
      </c:valAx>
    </c:plotArea>
    <c:legend>
      <c:legendPos val="r"/>
      <c:layout/>
    </c:legend>
    <c:plotVisOnly val="1"/>
  </c:chart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Client Name</a:t>
            </a:r>
            <a:endParaRPr lang="en-US"/>
          </a:p>
          <a:p>
            <a:pPr>
              <a:defRPr/>
            </a:pPr>
            <a:r>
              <a:rPr lang="en-US" sz="1400" b="0" i="1" baseline="0"/>
              <a:t>Client Address</a:t>
            </a:r>
            <a:endParaRPr lang="en-US" sz="1400" b="1" i="0" baseline="0"/>
          </a:p>
          <a:p>
            <a:pPr>
              <a:defRPr/>
            </a:pPr>
            <a:r>
              <a:rPr lang="en-US" sz="1400" b="1"/>
              <a:t>Annual Other Energy Cost ($)</a:t>
            </a:r>
          </a:p>
        </c:rich>
      </c:tx>
    </c:title>
    <c:plotArea>
      <c:layout/>
      <c:barChart>
        <c:barDir val="bar"/>
        <c:grouping val="clustered"/>
        <c:ser>
          <c:idx val="0"/>
          <c:order val="0"/>
          <c:tx>
            <c:v>Annual Other Energy Cost</c:v>
          </c:tx>
          <c:cat>
            <c:numLit>
              <c:formatCode>General</c:formatCode>
              <c:ptCount val="5"/>
              <c:pt idx="0">
                <c:v>2014</c:v>
              </c:pt>
              <c:pt idx="1">
                <c:v>2015</c:v>
              </c:pt>
              <c:pt idx="2">
                <c:v>2016</c:v>
              </c:pt>
              <c:pt idx="3">
                <c:v>2017</c:v>
              </c:pt>
              <c:pt idx="4">
                <c:v>2018</c:v>
              </c:pt>
            </c:numLit>
          </c:cat>
          <c:val>
            <c:numRef>
              <c:f>('Data Entry'!$N$19,'Data Entry'!$N$50,'Data Entry'!$N$83,'Data Entry'!$N$116,'Data Entry'!$N$149)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Val val="1"/>
        </c:dLbls>
        <c:axId val="96929280"/>
        <c:axId val="96930816"/>
      </c:barChart>
      <c:catAx>
        <c:axId val="96929280"/>
        <c:scaling>
          <c:orientation val="maxMin"/>
        </c:scaling>
        <c:axPos val="l"/>
        <c:numFmt formatCode="General" sourceLinked="1"/>
        <c:tickLblPos val="nextTo"/>
        <c:crossAx val="96930816"/>
        <c:crosses val="autoZero"/>
        <c:auto val="1"/>
        <c:lblAlgn val="ctr"/>
        <c:lblOffset val="100"/>
      </c:catAx>
      <c:valAx>
        <c:axId val="96930816"/>
        <c:scaling>
          <c:orientation val="minMax"/>
        </c:scaling>
        <c:axPos val="t"/>
        <c:majorGridlines/>
        <c:numFmt formatCode="General" sourceLinked="1"/>
        <c:tickLblPos val="nextTo"/>
        <c:crossAx val="96929280"/>
        <c:crosses val="autoZero"/>
        <c:crossBetween val="between"/>
      </c:valAx>
    </c:plotArea>
    <c:legend>
      <c:legendPos val="r"/>
    </c:legend>
    <c:plotVisOnly val="1"/>
  </c:chart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Client Name</a:t>
            </a:r>
            <a:endParaRPr lang="en-US"/>
          </a:p>
          <a:p>
            <a:pPr>
              <a:defRPr/>
            </a:pPr>
            <a:r>
              <a:rPr lang="en-US" sz="1400" b="0" i="1" baseline="0"/>
              <a:t>Client Address</a:t>
            </a:r>
          </a:p>
          <a:p>
            <a:pPr>
              <a:defRPr/>
            </a:pPr>
            <a:r>
              <a:rPr lang="en-US" sz="1400" b="1" i="0" baseline="0"/>
              <a:t>Monthly Other Energy Consumption in UNITS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v>2014</c:v>
          </c:tx>
          <c:cat>
            <c:strRef>
              <c:f>'Data Entry'!$B$7:$B$18</c:f>
              <c:strCache>
                <c:ptCount val="12"/>
                <c:pt idx="0">
                  <c:v>Jan </c:v>
                </c:pt>
                <c:pt idx="1">
                  <c:v>Feb 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 </c:v>
                </c:pt>
                <c:pt idx="6">
                  <c:v>Jul </c:v>
                </c:pt>
                <c:pt idx="7">
                  <c:v>Aug</c:v>
                </c:pt>
                <c:pt idx="8">
                  <c:v>Sept </c:v>
                </c:pt>
                <c:pt idx="9">
                  <c:v>Oct</c:v>
                </c:pt>
                <c:pt idx="10">
                  <c:v>Nov </c:v>
                </c:pt>
                <c:pt idx="11">
                  <c:v>Dec </c:v>
                </c:pt>
              </c:strCache>
            </c:strRef>
          </c:cat>
          <c:val>
            <c:numRef>
              <c:f>'Data Entry'!$M$7:$M$18</c:f>
              <c:numCache>
                <c:formatCode>General</c:formatCode>
                <c:ptCount val="12"/>
              </c:numCache>
            </c:numRef>
          </c:val>
        </c:ser>
        <c:ser>
          <c:idx val="1"/>
          <c:order val="1"/>
          <c:tx>
            <c:v>2015</c:v>
          </c:tx>
          <c:val>
            <c:numRef>
              <c:f>'Data Entry'!$M$38:$M$49</c:f>
              <c:numCache>
                <c:formatCode>General</c:formatCode>
                <c:ptCount val="12"/>
              </c:numCache>
            </c:numRef>
          </c:val>
        </c:ser>
        <c:ser>
          <c:idx val="2"/>
          <c:order val="2"/>
          <c:tx>
            <c:v>2016</c:v>
          </c:tx>
          <c:val>
            <c:numRef>
              <c:f>'Data Entry'!$M$71:$M$82</c:f>
              <c:numCache>
                <c:formatCode>General</c:formatCode>
                <c:ptCount val="12"/>
              </c:numCache>
            </c:numRef>
          </c:val>
        </c:ser>
        <c:ser>
          <c:idx val="3"/>
          <c:order val="3"/>
          <c:tx>
            <c:v>2017</c:v>
          </c:tx>
          <c:val>
            <c:numRef>
              <c:f>'Data Entry'!$M$104:$M$115</c:f>
              <c:numCache>
                <c:formatCode>General</c:formatCode>
                <c:ptCount val="12"/>
              </c:numCache>
            </c:numRef>
          </c:val>
        </c:ser>
        <c:ser>
          <c:idx val="4"/>
          <c:order val="4"/>
          <c:tx>
            <c:v>2018</c:v>
          </c:tx>
          <c:val>
            <c:numRef>
              <c:f>'Data Entry'!$M$137:$M$148</c:f>
              <c:numCache>
                <c:formatCode>General</c:formatCode>
                <c:ptCount val="12"/>
              </c:numCache>
            </c:numRef>
          </c:val>
        </c:ser>
        <c:axId val="96991488"/>
        <c:axId val="109146112"/>
      </c:barChart>
      <c:catAx>
        <c:axId val="96991488"/>
        <c:scaling>
          <c:orientation val="minMax"/>
        </c:scaling>
        <c:axPos val="b"/>
        <c:tickLblPos val="nextTo"/>
        <c:crossAx val="109146112"/>
        <c:crosses val="autoZero"/>
        <c:auto val="1"/>
        <c:lblAlgn val="ctr"/>
        <c:lblOffset val="100"/>
      </c:catAx>
      <c:valAx>
        <c:axId val="109146112"/>
        <c:scaling>
          <c:orientation val="minMax"/>
        </c:scaling>
        <c:axPos val="l"/>
        <c:majorGridlines/>
        <c:numFmt formatCode="General" sourceLinked="1"/>
        <c:tickLblPos val="nextTo"/>
        <c:crossAx val="96991488"/>
        <c:crosses val="autoZero"/>
        <c:crossBetween val="between"/>
      </c:valAx>
    </c:plotArea>
    <c:legend>
      <c:legendPos val="r"/>
    </c:legend>
    <c:plotVisOnly val="1"/>
  </c:chart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Client</a:t>
            </a:r>
            <a:r>
              <a:rPr lang="en-US" baseline="0"/>
              <a:t> Name</a:t>
            </a:r>
          </a:p>
          <a:p>
            <a:pPr>
              <a:defRPr/>
            </a:pPr>
            <a:r>
              <a:rPr lang="en-US" sz="1400" b="0" i="1" baseline="0"/>
              <a:t>Client Address</a:t>
            </a:r>
          </a:p>
          <a:p>
            <a:pPr>
              <a:defRPr/>
            </a:pPr>
            <a:r>
              <a:rPr lang="en-US" sz="1400" baseline="0"/>
              <a:t>Monthly Other Energy Cost ($)</a:t>
            </a:r>
            <a:endParaRPr lang="en-US" sz="1400"/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v>2014</c:v>
          </c:tx>
          <c:cat>
            <c:strRef>
              <c:f>'Data Entry'!$B$137:$B$148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'Data Entry'!$N$7:$N$18</c:f>
              <c:numCache>
                <c:formatCode>General</c:formatCode>
                <c:ptCount val="12"/>
              </c:numCache>
            </c:numRef>
          </c:val>
        </c:ser>
        <c:ser>
          <c:idx val="1"/>
          <c:order val="1"/>
          <c:tx>
            <c:v>2015</c:v>
          </c:tx>
          <c:val>
            <c:numRef>
              <c:f>'Data Entry'!$N$38:$N$49</c:f>
              <c:numCache>
                <c:formatCode>General</c:formatCode>
                <c:ptCount val="12"/>
              </c:numCache>
            </c:numRef>
          </c:val>
        </c:ser>
        <c:ser>
          <c:idx val="2"/>
          <c:order val="2"/>
          <c:tx>
            <c:v>2016</c:v>
          </c:tx>
          <c:val>
            <c:numRef>
              <c:f>'Data Entry'!$N$71:$N$82</c:f>
              <c:numCache>
                <c:formatCode>General</c:formatCode>
                <c:ptCount val="12"/>
              </c:numCache>
            </c:numRef>
          </c:val>
        </c:ser>
        <c:ser>
          <c:idx val="3"/>
          <c:order val="3"/>
          <c:tx>
            <c:v>2017</c:v>
          </c:tx>
          <c:val>
            <c:numRef>
              <c:f>'Data Entry'!$N$104:$N$115</c:f>
              <c:numCache>
                <c:formatCode>General</c:formatCode>
                <c:ptCount val="12"/>
              </c:numCache>
            </c:numRef>
          </c:val>
        </c:ser>
        <c:ser>
          <c:idx val="4"/>
          <c:order val="4"/>
          <c:tx>
            <c:v>2018</c:v>
          </c:tx>
          <c:val>
            <c:numRef>
              <c:f>'Data Entry'!$N$137:$N$148</c:f>
              <c:numCache>
                <c:formatCode>General</c:formatCode>
                <c:ptCount val="12"/>
              </c:numCache>
            </c:numRef>
          </c:val>
        </c:ser>
        <c:axId val="110427136"/>
        <c:axId val="163959552"/>
      </c:barChart>
      <c:catAx>
        <c:axId val="110427136"/>
        <c:scaling>
          <c:orientation val="minMax"/>
        </c:scaling>
        <c:axPos val="b"/>
        <c:tickLblPos val="nextTo"/>
        <c:crossAx val="163959552"/>
        <c:crosses val="autoZero"/>
        <c:auto val="1"/>
        <c:lblAlgn val="ctr"/>
        <c:lblOffset val="100"/>
      </c:catAx>
      <c:valAx>
        <c:axId val="163959552"/>
        <c:scaling>
          <c:orientation val="minMax"/>
        </c:scaling>
        <c:axPos val="l"/>
        <c:majorGridlines/>
        <c:numFmt formatCode="General" sourceLinked="1"/>
        <c:tickLblPos val="nextTo"/>
        <c:crossAx val="110427136"/>
        <c:crosses val="autoZero"/>
        <c:crossBetween val="between"/>
      </c:valAx>
    </c:plotArea>
    <c:legend>
      <c:legendPos val="r"/>
    </c:legend>
    <c:plotVisOnly val="1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Client Name</a:t>
            </a:r>
          </a:p>
          <a:p>
            <a:pPr>
              <a:defRPr/>
            </a:pPr>
            <a:r>
              <a:rPr lang="en-US" sz="1400" b="0" i="1"/>
              <a:t>Client</a:t>
            </a:r>
            <a:r>
              <a:rPr lang="en-US" sz="1400" b="0" i="1" baseline="0"/>
              <a:t> Address</a:t>
            </a:r>
            <a:endParaRPr lang="en-US" sz="1400" b="0" i="1"/>
          </a:p>
          <a:p>
            <a:pPr>
              <a:defRPr/>
            </a:pPr>
            <a:r>
              <a:rPr lang="en-US" sz="1400"/>
              <a:t>Annual Energy Consumption in kWh</a:t>
            </a:r>
          </a:p>
        </c:rich>
      </c:tx>
      <c:layout/>
    </c:title>
    <c:plotArea>
      <c:layout/>
      <c:barChart>
        <c:barDir val="bar"/>
        <c:grouping val="stacked"/>
        <c:ser>
          <c:idx val="0"/>
          <c:order val="0"/>
          <c:tx>
            <c:v>Annual Electricity Consumption</c:v>
          </c:tx>
          <c:cat>
            <c:numLit>
              <c:formatCode>General</c:formatCode>
              <c:ptCount val="5"/>
              <c:pt idx="0">
                <c:v>2014</c:v>
              </c:pt>
              <c:pt idx="1">
                <c:v>2015</c:v>
              </c:pt>
              <c:pt idx="2">
                <c:v>2016</c:v>
              </c:pt>
              <c:pt idx="3">
                <c:v>2017</c:v>
              </c:pt>
              <c:pt idx="4">
                <c:v>2018</c:v>
              </c:pt>
            </c:numLit>
          </c:cat>
          <c:val>
            <c:numRef>
              <c:f>('Data Entry'!$C$20,'Data Entry'!$C$51,'Data Entry'!$C$84,'Data Entry'!$C$117,'Data Entry'!$C$150)</c:f>
              <c:numCache>
                <c:formatCode>General</c:formatCode>
                <c:ptCount val="5"/>
                <c:pt idx="0" formatCode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v>Annual Heating Oil Consumption</c:v>
          </c:tx>
          <c:val>
            <c:numRef>
              <c:f>('Data Entry'!$J$20,'Data Entry'!$J$51,'Data Entry'!$J$84,'Data Entry'!$J$117,'Data Entry'!$J$150)</c:f>
              <c:numCache>
                <c:formatCode>General</c:formatCode>
                <c:ptCount val="5"/>
                <c:pt idx="0" formatCode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v>Annual Natural Gas Consumption</c:v>
          </c:tx>
          <c:val>
            <c:numRef>
              <c:f>('Data Entry'!$G$20,'Data Entry'!$G$51,'Data Entry'!$G$84,'Data Entry'!$G$117)</c:f>
              <c:numCache>
                <c:formatCode>General</c:formatCode>
                <c:ptCount val="4"/>
                <c:pt idx="0" formatCode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3"/>
          <c:order val="3"/>
          <c:tx>
            <c:v>Annual Other Energy Consumption</c:v>
          </c:tx>
          <c:val>
            <c:numRef>
              <c:f>('Data Entry'!$M$20,'Data Entry'!$M$51,'Data Entry'!$M$84,'Data Entry'!$M$117,'Data Entry'!$M$150)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overlap val="100"/>
        <c:axId val="58872576"/>
        <c:axId val="58874112"/>
      </c:barChart>
      <c:catAx>
        <c:axId val="58872576"/>
        <c:scaling>
          <c:orientation val="maxMin"/>
        </c:scaling>
        <c:axPos val="l"/>
        <c:numFmt formatCode="General" sourceLinked="1"/>
        <c:tickLblPos val="nextTo"/>
        <c:crossAx val="58874112"/>
        <c:crosses val="autoZero"/>
        <c:auto val="1"/>
        <c:lblAlgn val="ctr"/>
        <c:lblOffset val="100"/>
      </c:catAx>
      <c:valAx>
        <c:axId val="58874112"/>
        <c:scaling>
          <c:orientation val="minMax"/>
        </c:scaling>
        <c:axPos val="t"/>
        <c:majorGridlines/>
        <c:numFmt formatCode="0" sourceLinked="1"/>
        <c:tickLblPos val="nextTo"/>
        <c:crossAx val="58872576"/>
        <c:crosses val="autoZero"/>
        <c:crossBetween val="between"/>
      </c:valAx>
    </c:plotArea>
    <c:legend>
      <c:legendPos val="r"/>
      <c:layout/>
    </c:legend>
    <c:plotVisOnly val="1"/>
  </c:char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 algn="ctr">
              <a:defRPr/>
            </a:pPr>
            <a:r>
              <a:rPr lang="en-US" sz="1800" b="1" i="0" baseline="0">
                <a:latin typeface="+mn-lt"/>
              </a:rPr>
              <a:t>Client Name</a:t>
            </a:r>
            <a:endParaRPr lang="en-US" sz="1400">
              <a:latin typeface="+mn-lt"/>
            </a:endParaRPr>
          </a:p>
          <a:p>
            <a:pPr algn="ctr">
              <a:defRPr/>
            </a:pPr>
            <a:r>
              <a:rPr lang="en-US" sz="1400" b="0" i="1" baseline="0">
                <a:latin typeface="+mn-lt"/>
              </a:rPr>
              <a:t>Client Address</a:t>
            </a:r>
          </a:p>
          <a:p>
            <a:pPr algn="ctr">
              <a:defRPr/>
            </a:pPr>
            <a:r>
              <a:rPr lang="en-US" sz="1400">
                <a:latin typeface="+mn-lt"/>
              </a:rPr>
              <a:t>Annual Energy Cost ($)</a:t>
            </a:r>
          </a:p>
        </c:rich>
      </c:tx>
      <c:layout/>
    </c:title>
    <c:plotArea>
      <c:layout/>
      <c:barChart>
        <c:barDir val="bar"/>
        <c:grouping val="stacked"/>
        <c:ser>
          <c:idx val="0"/>
          <c:order val="0"/>
          <c:tx>
            <c:v>Annual Electricity Cost</c:v>
          </c:tx>
          <c:cat>
            <c:numLit>
              <c:formatCode>General</c:formatCode>
              <c:ptCount val="5"/>
              <c:pt idx="0">
                <c:v>2014</c:v>
              </c:pt>
              <c:pt idx="1">
                <c:v>2015</c:v>
              </c:pt>
              <c:pt idx="2">
                <c:v>2016</c:v>
              </c:pt>
              <c:pt idx="3">
                <c:v>2017</c:v>
              </c:pt>
              <c:pt idx="4">
                <c:v>2018</c:v>
              </c:pt>
            </c:numLit>
          </c:cat>
          <c:val>
            <c:numRef>
              <c:f>('Data Entry'!$E$19,'Data Entry'!$E$50,'Data Entry'!$E$83,'Data Entry'!$E$116,'Data Entry'!$E$149)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v>Annual Heating Oil Cost</c:v>
          </c:tx>
          <c:val>
            <c:numRef>
              <c:f>('Data Entry'!$K$19,'Data Entry'!$K$50,'Data Entry'!$K$83,'Data Entry'!$K$116,'Data Entry'!$K$149)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v>Annual Natural Gas Cost</c:v>
          </c:tx>
          <c:val>
            <c:numRef>
              <c:f>('Data Entry'!$H$19,'Data Entry'!$H$50,'Data Entry'!$H$83,'Data Entry'!$H$116,'Data Entry'!$H$149)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v>Annual Other Energy Cost</c:v>
          </c:tx>
          <c:val>
            <c:numRef>
              <c:f>('Data Entry'!$N$19,'Data Entry'!$N$50,'Data Entry'!$N$83,'Data Entry'!$N$116,'Data Entry'!$N$149)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overlap val="100"/>
        <c:axId val="58999552"/>
        <c:axId val="59001088"/>
      </c:barChart>
      <c:catAx>
        <c:axId val="58999552"/>
        <c:scaling>
          <c:orientation val="maxMin"/>
        </c:scaling>
        <c:axPos val="l"/>
        <c:numFmt formatCode="General" sourceLinked="1"/>
        <c:tickLblPos val="nextTo"/>
        <c:crossAx val="59001088"/>
        <c:crosses val="autoZero"/>
        <c:auto val="1"/>
        <c:lblAlgn val="ctr"/>
        <c:lblOffset val="100"/>
      </c:catAx>
      <c:valAx>
        <c:axId val="59001088"/>
        <c:scaling>
          <c:orientation val="minMax"/>
        </c:scaling>
        <c:axPos val="t"/>
        <c:majorGridlines/>
        <c:numFmt formatCode="General" sourceLinked="1"/>
        <c:tickLblPos val="nextTo"/>
        <c:crossAx val="58999552"/>
        <c:crosses val="autoZero"/>
        <c:crossBetween val="between"/>
      </c:valAx>
    </c:plotArea>
    <c:legend>
      <c:legendPos val="r"/>
      <c:layout/>
    </c:legend>
    <c:plotVisOnly val="1"/>
  </c:char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 algn="ctr">
              <a:defRPr/>
            </a:pPr>
            <a:r>
              <a:rPr lang="en-US" sz="1800" b="1" i="0" baseline="0"/>
              <a:t>Client Name</a:t>
            </a:r>
            <a:endParaRPr lang="en-US"/>
          </a:p>
          <a:p>
            <a:pPr algn="ctr">
              <a:defRPr/>
            </a:pPr>
            <a:r>
              <a:rPr lang="en-US" sz="1400" b="0" i="1" baseline="0"/>
              <a:t>Client Address</a:t>
            </a:r>
          </a:p>
          <a:p>
            <a:pPr algn="ctr">
              <a:defRPr/>
            </a:pPr>
            <a:r>
              <a:rPr lang="en-US" sz="1400" b="1"/>
              <a:t>Monthly</a:t>
            </a:r>
            <a:r>
              <a:rPr lang="en-US" sz="1400" b="1" baseline="0"/>
              <a:t> Energy Consumption in kWh</a:t>
            </a:r>
            <a:endParaRPr lang="en-US" sz="1400" b="1"/>
          </a:p>
        </c:rich>
      </c:tx>
    </c:title>
    <c:plotArea>
      <c:layout/>
      <c:barChart>
        <c:barDir val="col"/>
        <c:grouping val="stacked"/>
        <c:ser>
          <c:idx val="0"/>
          <c:order val="0"/>
          <c:tx>
            <c:v>Monthly Electricity Consumption</c:v>
          </c:tx>
          <c:cat>
            <c:strLit>
              <c:ptCount val="24"/>
              <c:pt idx="0">
                <c:v>Jan14</c:v>
              </c:pt>
              <c:pt idx="1">
                <c:v>Feb14</c:v>
              </c:pt>
              <c:pt idx="2">
                <c:v>Mar14</c:v>
              </c:pt>
              <c:pt idx="3">
                <c:v>Apr14</c:v>
              </c:pt>
              <c:pt idx="4">
                <c:v>May14</c:v>
              </c:pt>
              <c:pt idx="5">
                <c:v>June14</c:v>
              </c:pt>
              <c:pt idx="6">
                <c:v>July14</c:v>
              </c:pt>
              <c:pt idx="7">
                <c:v>Aug14</c:v>
              </c:pt>
              <c:pt idx="8">
                <c:v>Sept14</c:v>
              </c:pt>
              <c:pt idx="9">
                <c:v>Oct14</c:v>
              </c:pt>
              <c:pt idx="10">
                <c:v>Nov14</c:v>
              </c:pt>
              <c:pt idx="11">
                <c:v>Dec14</c:v>
              </c:pt>
              <c:pt idx="12">
                <c:v>Jan15</c:v>
              </c:pt>
              <c:pt idx="13">
                <c:v>Feb15</c:v>
              </c:pt>
              <c:pt idx="14">
                <c:v>Mar15</c:v>
              </c:pt>
              <c:pt idx="15">
                <c:v>Apr15</c:v>
              </c:pt>
              <c:pt idx="16">
                <c:v>May15</c:v>
              </c:pt>
              <c:pt idx="17">
                <c:v>Jun15</c:v>
              </c:pt>
              <c:pt idx="18">
                <c:v>Jul15</c:v>
              </c:pt>
              <c:pt idx="19">
                <c:v>Aug15</c:v>
              </c:pt>
              <c:pt idx="20">
                <c:v>Sept15</c:v>
              </c:pt>
              <c:pt idx="21">
                <c:v>Oct15</c:v>
              </c:pt>
              <c:pt idx="22">
                <c:v>Nov15</c:v>
              </c:pt>
              <c:pt idx="23">
                <c:v>Dec15</c:v>
              </c:pt>
            </c:strLit>
          </c:cat>
          <c:val>
            <c:numRef>
              <c:f>('Data Entry'!$C$7:$C$18,'Data Entry'!$C$38:$C$49)</c:f>
              <c:numCache>
                <c:formatCode>General</c:formatCode>
                <c:ptCount val="24"/>
              </c:numCache>
            </c:numRef>
          </c:val>
        </c:ser>
        <c:ser>
          <c:idx val="1"/>
          <c:order val="1"/>
          <c:tx>
            <c:v>Monthly Heating Oil Consumption</c:v>
          </c:tx>
          <c:val>
            <c:numRef>
              <c:f>('Data Entry'!$Q$7:$Q$18,'Data Entry'!$Q$38:$Q$49)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2"/>
          <c:order val="2"/>
          <c:tx>
            <c:v>Monthly Natural Gas Consumption</c:v>
          </c:tx>
          <c:val>
            <c:numRef>
              <c:f>('Data Entry'!$R$7:$R$18,'Data Entry'!$R$38:$R$49)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3"/>
          <c:order val="3"/>
          <c:tx>
            <c:v>Monthly Other Energy Consumption</c:v>
          </c:tx>
          <c:val>
            <c:numRef>
              <c:f>('Data Entry'!$S$7:$S$18,'Data Entry'!$S$38:$S$49)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overlap val="100"/>
        <c:axId val="60296576"/>
        <c:axId val="60318848"/>
      </c:barChart>
      <c:catAx>
        <c:axId val="60296576"/>
        <c:scaling>
          <c:orientation val="minMax"/>
        </c:scaling>
        <c:axPos val="b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60318848"/>
        <c:crosses val="autoZero"/>
        <c:auto val="1"/>
        <c:lblAlgn val="ctr"/>
        <c:lblOffset val="100"/>
      </c:catAx>
      <c:valAx>
        <c:axId val="60318848"/>
        <c:scaling>
          <c:orientation val="minMax"/>
        </c:scaling>
        <c:axPos val="l"/>
        <c:majorGridlines/>
        <c:numFmt formatCode="General" sourceLinked="1"/>
        <c:tickLblPos val="nextTo"/>
        <c:crossAx val="60296576"/>
        <c:crosses val="autoZero"/>
        <c:crossBetween val="between"/>
      </c:valAx>
    </c:plotArea>
    <c:legend>
      <c:legendPos val="r"/>
    </c:legend>
    <c:plotVisOnly val="1"/>
  </c:char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 algn="ctr">
              <a:defRPr/>
            </a:pPr>
            <a:r>
              <a:rPr lang="en-US" sz="1800" b="1" i="0" baseline="0"/>
              <a:t>Client Name</a:t>
            </a:r>
          </a:p>
          <a:p>
            <a:pPr algn="ctr">
              <a:defRPr/>
            </a:pPr>
            <a:r>
              <a:rPr lang="en-US" sz="1400" b="0" i="1" baseline="0"/>
              <a:t>Client Address</a:t>
            </a:r>
            <a:endParaRPr lang="en-US" sz="1400"/>
          </a:p>
          <a:p>
            <a:pPr algn="ctr">
              <a:defRPr/>
            </a:pPr>
            <a:r>
              <a:rPr lang="en-US" sz="1400" b="1" i="0" baseline="0"/>
              <a:t>Monthly Energy Cost ($)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v>Monthly Electricity Cost</c:v>
          </c:tx>
          <c:cat>
            <c:strLit>
              <c:ptCount val="24"/>
              <c:pt idx="0">
                <c:v>Jan14</c:v>
              </c:pt>
              <c:pt idx="1">
                <c:v>Feb14</c:v>
              </c:pt>
              <c:pt idx="2">
                <c:v>Mar14</c:v>
              </c:pt>
              <c:pt idx="3">
                <c:v>Apr14</c:v>
              </c:pt>
              <c:pt idx="4">
                <c:v>May14</c:v>
              </c:pt>
              <c:pt idx="5">
                <c:v>June14</c:v>
              </c:pt>
              <c:pt idx="6">
                <c:v>July14</c:v>
              </c:pt>
              <c:pt idx="7">
                <c:v>Aug14</c:v>
              </c:pt>
              <c:pt idx="8">
                <c:v>Sept14</c:v>
              </c:pt>
              <c:pt idx="9">
                <c:v>Oct14</c:v>
              </c:pt>
              <c:pt idx="10">
                <c:v>Nov14</c:v>
              </c:pt>
              <c:pt idx="11">
                <c:v>Dec14</c:v>
              </c:pt>
              <c:pt idx="12">
                <c:v>Jan15</c:v>
              </c:pt>
              <c:pt idx="13">
                <c:v>Feb15</c:v>
              </c:pt>
              <c:pt idx="14">
                <c:v>Mar15</c:v>
              </c:pt>
              <c:pt idx="15">
                <c:v>Apr15</c:v>
              </c:pt>
              <c:pt idx="16">
                <c:v>May15</c:v>
              </c:pt>
              <c:pt idx="17">
                <c:v>Jun15</c:v>
              </c:pt>
              <c:pt idx="18">
                <c:v>Jul15</c:v>
              </c:pt>
              <c:pt idx="19">
                <c:v>Aug15</c:v>
              </c:pt>
              <c:pt idx="20">
                <c:v>Sept15</c:v>
              </c:pt>
              <c:pt idx="21">
                <c:v>Oct15</c:v>
              </c:pt>
              <c:pt idx="22">
                <c:v>Nov15</c:v>
              </c:pt>
              <c:pt idx="23">
                <c:v>Dec15</c:v>
              </c:pt>
            </c:strLit>
          </c:cat>
          <c:val>
            <c:numRef>
              <c:f>('Data Entry'!$E$7:$E$18,'Data Entry'!$E$38:$E$49)</c:f>
              <c:numCache>
                <c:formatCode>General</c:formatCode>
                <c:ptCount val="24"/>
              </c:numCache>
            </c:numRef>
          </c:val>
        </c:ser>
        <c:ser>
          <c:idx val="1"/>
          <c:order val="1"/>
          <c:tx>
            <c:v>Monthly Heating Oil Cost</c:v>
          </c:tx>
          <c:val>
            <c:numRef>
              <c:f>('Data Entry'!$K$7:$K$18,'Data Entry'!$K$38:$K$49)</c:f>
              <c:numCache>
                <c:formatCode>General</c:formatCode>
                <c:ptCount val="24"/>
              </c:numCache>
            </c:numRef>
          </c:val>
        </c:ser>
        <c:ser>
          <c:idx val="2"/>
          <c:order val="2"/>
          <c:tx>
            <c:v>Monthly Natural Gas Cost</c:v>
          </c:tx>
          <c:val>
            <c:numRef>
              <c:f>('Data Entry'!$H$7:$H$18,'Data Entry'!$H$38:$H$49)</c:f>
              <c:numCache>
                <c:formatCode>General</c:formatCode>
                <c:ptCount val="24"/>
              </c:numCache>
            </c:numRef>
          </c:val>
        </c:ser>
        <c:ser>
          <c:idx val="3"/>
          <c:order val="3"/>
          <c:tx>
            <c:v>Monthly Other Energy Cost</c:v>
          </c:tx>
          <c:val>
            <c:numRef>
              <c:f>('Data Entry'!$N$7:$N$18,'Data Entry'!$N$38:$N$49)</c:f>
              <c:numCache>
                <c:formatCode>General</c:formatCode>
                <c:ptCount val="24"/>
              </c:numCache>
            </c:numRef>
          </c:val>
        </c:ser>
        <c:axId val="60382592"/>
        <c:axId val="60388480"/>
      </c:barChart>
      <c:catAx>
        <c:axId val="60382592"/>
        <c:scaling>
          <c:orientation val="minMax"/>
        </c:scaling>
        <c:axPos val="b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60388480"/>
        <c:crosses val="autoZero"/>
        <c:auto val="1"/>
        <c:lblAlgn val="ctr"/>
        <c:lblOffset val="100"/>
      </c:catAx>
      <c:valAx>
        <c:axId val="60388480"/>
        <c:scaling>
          <c:orientation val="minMax"/>
        </c:scaling>
        <c:axPos val="l"/>
        <c:majorGridlines/>
        <c:numFmt formatCode="General" sourceLinked="1"/>
        <c:tickLblPos val="nextTo"/>
        <c:crossAx val="60382592"/>
        <c:crosses val="autoZero"/>
        <c:crossBetween val="between"/>
      </c:valAx>
    </c:plotArea>
    <c:legend>
      <c:legendPos val="r"/>
    </c:legend>
    <c:plotVisOnly val="1"/>
  </c:char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 algn="ctr">
              <a:defRPr/>
            </a:pPr>
            <a:r>
              <a:rPr lang="en-US" sz="1800" b="1" i="0" baseline="0"/>
              <a:t>Client Name</a:t>
            </a:r>
          </a:p>
          <a:p>
            <a:pPr algn="ctr">
              <a:defRPr/>
            </a:pPr>
            <a:r>
              <a:rPr lang="en-US" sz="1400" b="0" i="1" baseline="0"/>
              <a:t>Client Address</a:t>
            </a:r>
            <a:endParaRPr lang="en-US" sz="1400" b="0" i="0" baseline="0"/>
          </a:p>
          <a:p>
            <a:pPr algn="ctr">
              <a:defRPr/>
            </a:pPr>
            <a:r>
              <a:rPr lang="en-US" sz="1400"/>
              <a:t>Annual Electricity Consumption in kWh</a:t>
            </a:r>
          </a:p>
        </c:rich>
      </c:tx>
    </c:title>
    <c:plotArea>
      <c:layout/>
      <c:barChart>
        <c:barDir val="bar"/>
        <c:grouping val="clustered"/>
        <c:ser>
          <c:idx val="0"/>
          <c:order val="0"/>
          <c:tx>
            <c:v>Annual Electricity Consumption</c:v>
          </c:tx>
          <c:cat>
            <c:numLit>
              <c:formatCode>General</c:formatCode>
              <c:ptCount val="5"/>
              <c:pt idx="0">
                <c:v>2014</c:v>
              </c:pt>
              <c:pt idx="1">
                <c:v>2015</c:v>
              </c:pt>
              <c:pt idx="2">
                <c:v>2016</c:v>
              </c:pt>
              <c:pt idx="3">
                <c:v>2017</c:v>
              </c:pt>
              <c:pt idx="4">
                <c:v>2018</c:v>
              </c:pt>
            </c:numLit>
          </c:cat>
          <c:val>
            <c:numRef>
              <c:f>('Data Entry'!$C$19,'Data Entry'!$C$50,'Data Entry'!$C$83,'Data Entry'!$C$116,'Data Entry'!$C$149)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Val val="1"/>
        </c:dLbls>
        <c:axId val="60398208"/>
        <c:axId val="60416384"/>
      </c:barChart>
      <c:catAx>
        <c:axId val="60398208"/>
        <c:scaling>
          <c:orientation val="maxMin"/>
        </c:scaling>
        <c:axPos val="l"/>
        <c:numFmt formatCode="General" sourceLinked="1"/>
        <c:tickLblPos val="nextTo"/>
        <c:crossAx val="60416384"/>
        <c:crosses val="autoZero"/>
        <c:auto val="1"/>
        <c:lblAlgn val="ctr"/>
        <c:lblOffset val="100"/>
      </c:catAx>
      <c:valAx>
        <c:axId val="60416384"/>
        <c:scaling>
          <c:orientation val="minMax"/>
        </c:scaling>
        <c:axPos val="t"/>
        <c:majorGridlines/>
        <c:numFmt formatCode="General" sourceLinked="1"/>
        <c:tickLblPos val="nextTo"/>
        <c:crossAx val="60398208"/>
        <c:crosses val="autoZero"/>
        <c:crossBetween val="between"/>
      </c:valAx>
    </c:plotArea>
    <c:legend>
      <c:legendPos val="r"/>
    </c:legend>
    <c:plotVisOnly val="1"/>
  </c:chart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 algn="ctr">
              <a:defRPr/>
            </a:pPr>
            <a:r>
              <a:rPr lang="en-US" sz="1800" b="1" i="0" baseline="0"/>
              <a:t>Client Name</a:t>
            </a:r>
          </a:p>
          <a:p>
            <a:pPr algn="ctr">
              <a:defRPr/>
            </a:pPr>
            <a:r>
              <a:rPr lang="en-US" sz="1400" b="0" i="1" baseline="0"/>
              <a:t>Client Address</a:t>
            </a:r>
            <a:endParaRPr lang="en-US" sz="1400" b="0" i="0" baseline="0"/>
          </a:p>
          <a:p>
            <a:pPr algn="ctr">
              <a:defRPr/>
            </a:pPr>
            <a:r>
              <a:rPr lang="en-US" sz="1400"/>
              <a:t>Annual Electricity Cost ($)</a:t>
            </a:r>
          </a:p>
        </c:rich>
      </c:tx>
    </c:title>
    <c:plotArea>
      <c:layout/>
      <c:barChart>
        <c:barDir val="bar"/>
        <c:grouping val="clustered"/>
        <c:ser>
          <c:idx val="0"/>
          <c:order val="0"/>
          <c:tx>
            <c:v>Annual Electricity Cost</c:v>
          </c:tx>
          <c:cat>
            <c:numLit>
              <c:formatCode>General</c:formatCode>
              <c:ptCount val="5"/>
              <c:pt idx="0">
                <c:v>2014</c:v>
              </c:pt>
              <c:pt idx="1">
                <c:v>2015</c:v>
              </c:pt>
              <c:pt idx="2">
                <c:v>2016</c:v>
              </c:pt>
              <c:pt idx="3">
                <c:v>2017</c:v>
              </c:pt>
              <c:pt idx="4">
                <c:v>2018</c:v>
              </c:pt>
            </c:numLit>
          </c:cat>
          <c:val>
            <c:numRef>
              <c:f>('Data Entry'!$E$19,'Data Entry'!$E$50,'Data Entry'!$E$83,'Data Entry'!$E$116,'Data Entry'!$E$149)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Val val="1"/>
        </c:dLbls>
        <c:axId val="60482304"/>
        <c:axId val="60483840"/>
      </c:barChart>
      <c:catAx>
        <c:axId val="60482304"/>
        <c:scaling>
          <c:orientation val="maxMin"/>
        </c:scaling>
        <c:axPos val="l"/>
        <c:numFmt formatCode="General" sourceLinked="1"/>
        <c:tickLblPos val="nextTo"/>
        <c:crossAx val="60483840"/>
        <c:crosses val="autoZero"/>
        <c:auto val="1"/>
        <c:lblAlgn val="ctr"/>
        <c:lblOffset val="100"/>
      </c:catAx>
      <c:valAx>
        <c:axId val="60483840"/>
        <c:scaling>
          <c:orientation val="minMax"/>
        </c:scaling>
        <c:axPos val="t"/>
        <c:majorGridlines/>
        <c:numFmt formatCode="General" sourceLinked="1"/>
        <c:tickLblPos val="nextTo"/>
        <c:crossAx val="60482304"/>
        <c:crosses val="autoZero"/>
        <c:crossBetween val="between"/>
      </c:valAx>
    </c:plotArea>
    <c:legend>
      <c:legendPos val="r"/>
    </c:legend>
    <c:plotVisOnly val="1"/>
  </c:chart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 algn="ctr">
              <a:defRPr/>
            </a:pPr>
            <a:r>
              <a:rPr lang="en-US" sz="1800" b="1" i="0" baseline="0"/>
              <a:t>Client Name</a:t>
            </a:r>
          </a:p>
          <a:p>
            <a:pPr algn="ctr">
              <a:defRPr/>
            </a:pPr>
            <a:r>
              <a:rPr lang="en-US" sz="1400" b="0" i="1" baseline="0"/>
              <a:t>Client Address</a:t>
            </a:r>
            <a:endParaRPr lang="en-US" sz="1400"/>
          </a:p>
          <a:p>
            <a:pPr algn="ctr">
              <a:defRPr/>
            </a:pPr>
            <a:r>
              <a:rPr lang="en-US" sz="1400" b="1" i="0" baseline="0"/>
              <a:t>Monthly Electricity Consumption in kWh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v>2014</c:v>
          </c:tx>
          <c:cat>
            <c:strRef>
              <c:f>'Data Entry'!$B$7:$B$18</c:f>
              <c:strCache>
                <c:ptCount val="12"/>
                <c:pt idx="0">
                  <c:v>Jan </c:v>
                </c:pt>
                <c:pt idx="1">
                  <c:v>Feb 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 </c:v>
                </c:pt>
                <c:pt idx="6">
                  <c:v>Jul </c:v>
                </c:pt>
                <c:pt idx="7">
                  <c:v>Aug</c:v>
                </c:pt>
                <c:pt idx="8">
                  <c:v>Sept </c:v>
                </c:pt>
                <c:pt idx="9">
                  <c:v>Oct</c:v>
                </c:pt>
                <c:pt idx="10">
                  <c:v>Nov </c:v>
                </c:pt>
                <c:pt idx="11">
                  <c:v>Dec </c:v>
                </c:pt>
              </c:strCache>
            </c:strRef>
          </c:cat>
          <c:val>
            <c:numRef>
              <c:f>'Data Entry'!$C$7:$C$18</c:f>
              <c:numCache>
                <c:formatCode>General</c:formatCode>
                <c:ptCount val="12"/>
              </c:numCache>
            </c:numRef>
          </c:val>
        </c:ser>
        <c:ser>
          <c:idx val="1"/>
          <c:order val="1"/>
          <c:tx>
            <c:v>2015</c:v>
          </c:tx>
          <c:val>
            <c:numRef>
              <c:f>'Data Entry'!$C$38:$C$49</c:f>
              <c:numCache>
                <c:formatCode>General</c:formatCode>
                <c:ptCount val="12"/>
              </c:numCache>
            </c:numRef>
          </c:val>
        </c:ser>
        <c:ser>
          <c:idx val="2"/>
          <c:order val="2"/>
          <c:tx>
            <c:v>2016</c:v>
          </c:tx>
          <c:val>
            <c:numRef>
              <c:f>'Data Entry'!$C$71:$C$82</c:f>
              <c:numCache>
                <c:formatCode>General</c:formatCode>
                <c:ptCount val="12"/>
              </c:numCache>
            </c:numRef>
          </c:val>
        </c:ser>
        <c:ser>
          <c:idx val="3"/>
          <c:order val="3"/>
          <c:tx>
            <c:v>2017</c:v>
          </c:tx>
          <c:val>
            <c:numRef>
              <c:f>'Data Entry'!$C$104:$C$115</c:f>
              <c:numCache>
                <c:formatCode>General</c:formatCode>
                <c:ptCount val="12"/>
              </c:numCache>
            </c:numRef>
          </c:val>
        </c:ser>
        <c:ser>
          <c:idx val="4"/>
          <c:order val="4"/>
          <c:tx>
            <c:v>2018</c:v>
          </c:tx>
          <c:val>
            <c:numRef>
              <c:f>'Data Entry'!$C$137:$C$148</c:f>
              <c:numCache>
                <c:formatCode>General</c:formatCode>
                <c:ptCount val="12"/>
              </c:numCache>
            </c:numRef>
          </c:val>
        </c:ser>
        <c:axId val="61310464"/>
        <c:axId val="61312000"/>
      </c:barChart>
      <c:catAx>
        <c:axId val="61310464"/>
        <c:scaling>
          <c:orientation val="minMax"/>
        </c:scaling>
        <c:axPos val="b"/>
        <c:tickLblPos val="nextTo"/>
        <c:crossAx val="61312000"/>
        <c:crosses val="autoZero"/>
        <c:auto val="1"/>
        <c:lblAlgn val="ctr"/>
        <c:lblOffset val="100"/>
      </c:catAx>
      <c:valAx>
        <c:axId val="61312000"/>
        <c:scaling>
          <c:orientation val="minMax"/>
        </c:scaling>
        <c:axPos val="l"/>
        <c:majorGridlines/>
        <c:numFmt formatCode="General" sourceLinked="1"/>
        <c:tickLblPos val="nextTo"/>
        <c:crossAx val="61310464"/>
        <c:crosses val="autoZero"/>
        <c:crossBetween val="between"/>
      </c:valAx>
    </c:plotArea>
    <c:legend>
      <c:legendPos val="r"/>
    </c:legend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chart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chart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chart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chart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chart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chart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chart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chart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chart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8" workbookViewId="0" zoomToFit="1"/>
  </sheetViews>
  <pageMargins left="0.7" right="0.7" top="0.75" bottom="0.75" header="0.3" footer="0.3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/>
  <sheetViews>
    <sheetView zoomScale="84" workbookViewId="0" zoomToFit="1"/>
  </sheetViews>
  <pageMargins left="0.7" right="0.7" top="0.75" bottom="0.75" header="0.3" footer="0.3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/>
  <sheetViews>
    <sheetView zoomScale="84" workbookViewId="0" zoomToFit="1"/>
  </sheetViews>
  <pageMargins left="0.7" right="0.7" top="0.75" bottom="0.75" header="0.3" footer="0.3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Pr/>
  <sheetViews>
    <sheetView zoomScale="84" workbookViewId="0" zoomToFit="1"/>
  </sheetViews>
  <pageMargins left="0.7" right="0.7" top="0.75" bottom="0.75" header="0.3" footer="0.3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Pr/>
  <sheetViews>
    <sheetView zoomScale="84" workbookViewId="0" zoomToFit="1"/>
  </sheetViews>
  <pageMargins left="0.7" right="0.7" top="0.75" bottom="0.75" header="0.3" footer="0.3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Pr/>
  <sheetViews>
    <sheetView zoomScale="122" workbookViewId="0" zoomToFit="1"/>
  </sheetViews>
  <pageMargins left="0.7" right="0.7" top="0.75" bottom="0.75" header="0.3" footer="0.3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Pr/>
  <sheetViews>
    <sheetView zoomScale="122" workbookViewId="0" zoomToFit="1"/>
  </sheetViews>
  <pageMargins left="0.7" right="0.7" top="0.75" bottom="0.75" header="0.3" footer="0.3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Pr/>
  <sheetViews>
    <sheetView zoomScale="122" workbookViewId="0" zoomToFit="1"/>
  </sheetViews>
  <pageMargins left="0.7" right="0.7" top="0.75" bottom="0.75" header="0.3" footer="0.3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Pr/>
  <sheetViews>
    <sheetView zoomScale="122" workbookViewId="0" zoomToFit="1"/>
  </sheetViews>
  <pageMargins left="0.7" right="0.7" top="0.75" bottom="0.75" header="0.3" footer="0.3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Pr/>
  <sheetViews>
    <sheetView zoomScale="122" workbookViewId="0" zoomToFit="1"/>
  </sheetViews>
  <pageMargins left="0.7" right="0.7" top="0.75" bottom="0.75" header="0.3" footer="0.3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Pr/>
  <sheetViews>
    <sheetView zoomScale="122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98" workbookViewId="0" zoomToFit="1"/>
  </sheetViews>
  <pageMargins left="0.7" right="0.7" top="0.75" bottom="0.75" header="0.3" footer="0.3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Pr/>
  <sheetViews>
    <sheetView zoomScale="122" workbookViewId="0" zoomToFit="1"/>
  </sheetViews>
  <pageMargins left="0.7" right="0.7" top="0.75" bottom="0.75" header="0.3" footer="0.3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Pr/>
  <sheetViews>
    <sheetView zoomScale="122" workbookViewId="0" zoomToFit="1"/>
  </sheetViews>
  <pageMargins left="0.7" right="0.7" top="0.75" bottom="0.75" header="0.3" footer="0.3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Pr/>
  <sheetViews>
    <sheetView zoomScale="122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98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98" workbookViewId="0" zoomToFit="1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122" workbookViewId="0" zoomToFit="1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zoomScale="84" workbookViewId="0" zoomToFit="1"/>
  </sheetViews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zoomScale="84" workbookViewId="0" zoomToFit="1"/>
  </sheetViews>
  <pageMargins left="0.7" right="0.7" top="0.75" bottom="0.75" header="0.3" footer="0.3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/>
  <sheetViews>
    <sheetView zoomScale="84" workbookViewId="0" zoomToFit="1"/>
  </sheetViews>
  <pageMargins left="0.7" right="0.7" top="0.75" bottom="0.75" header="0.3" footer="0.3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/>
  <sheetViews>
    <sheetView zoomScale="84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9694" cy="627872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8666189" cy="628493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8666189" cy="628493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8666189" cy="628493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8666189" cy="628493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8666189" cy="628493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8666189" cy="628493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8666189" cy="628493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8666189" cy="628493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>
  <xdr:absoluteAnchor>
    <xdr:pos x="0" y="0"/>
    <xdr:ext cx="8666189" cy="628493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0" y="0"/>
    <xdr:ext cx="8666189" cy="628493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9694" cy="627872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>
  <xdr:absoluteAnchor>
    <xdr:pos x="0" y="0"/>
    <xdr:ext cx="8666189" cy="628493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>
  <xdr:absoluteAnchor>
    <xdr:pos x="0" y="0"/>
    <xdr:ext cx="8666189" cy="628493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>
  <xdr:absoluteAnchor>
    <xdr:pos x="0" y="0"/>
    <xdr:ext cx="8666189" cy="628493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6189" cy="628493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66189" cy="628493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66189" cy="628493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666189" cy="628493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666189" cy="628493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8666189" cy="628493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8666189" cy="628493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63"/>
  <sheetViews>
    <sheetView tabSelected="1" topLeftCell="A88" zoomScaleNormal="100" workbookViewId="0">
      <selection activeCell="D19" sqref="D19"/>
    </sheetView>
  </sheetViews>
  <sheetFormatPr defaultRowHeight="15"/>
  <cols>
    <col min="3" max="4" width="9.7109375" customWidth="1"/>
    <col min="5" max="5" width="10.7109375" customWidth="1"/>
    <col min="6" max="6" width="2.7109375" customWidth="1"/>
    <col min="7" max="8" width="9.7109375" customWidth="1"/>
    <col min="9" max="9" width="2.7109375" customWidth="1"/>
    <col min="10" max="11" width="9.7109375" customWidth="1"/>
    <col min="12" max="12" width="2.7109375" customWidth="1"/>
    <col min="13" max="14" width="9.7109375" customWidth="1"/>
    <col min="16" max="16" width="9.140625" style="42"/>
    <col min="17" max="17" width="7.5703125" style="42" customWidth="1"/>
    <col min="18" max="18" width="11.140625" style="42" customWidth="1"/>
    <col min="19" max="19" width="7.5703125" style="42" customWidth="1"/>
    <col min="20" max="20" width="9.140625" style="42"/>
    <col min="21" max="21" width="11.140625" bestFit="1" customWidth="1"/>
  </cols>
  <sheetData>
    <row r="1" spans="1:23" ht="15" customHeight="1">
      <c r="A1" s="109" t="s">
        <v>69</v>
      </c>
      <c r="B1" s="109"/>
      <c r="C1" s="109"/>
      <c r="D1" s="109"/>
      <c r="E1" s="109"/>
      <c r="F1" s="109"/>
      <c r="G1" s="109"/>
      <c r="H1" s="110"/>
      <c r="I1" s="71" t="s">
        <v>39</v>
      </c>
      <c r="J1" s="71"/>
      <c r="K1" s="72"/>
      <c r="L1" s="72"/>
      <c r="M1" s="72"/>
      <c r="N1" s="72"/>
      <c r="O1" s="72"/>
    </row>
    <row r="2" spans="1:23" ht="15" customHeight="1">
      <c r="A2" s="111"/>
      <c r="B2" s="111"/>
      <c r="C2" s="111"/>
      <c r="D2" s="111"/>
      <c r="E2" s="111"/>
      <c r="F2" s="111"/>
      <c r="G2" s="111"/>
      <c r="H2" s="112"/>
      <c r="I2" s="71" t="s">
        <v>40</v>
      </c>
      <c r="J2" s="71"/>
      <c r="K2" s="73"/>
      <c r="L2" s="73"/>
      <c r="M2" s="73"/>
      <c r="N2" s="73"/>
      <c r="O2" s="73"/>
    </row>
    <row r="3" spans="1:23" ht="15" customHeight="1">
      <c r="A3" s="111"/>
      <c r="B3" s="111"/>
      <c r="C3" s="111"/>
      <c r="D3" s="111"/>
      <c r="E3" s="111"/>
      <c r="F3" s="111"/>
      <c r="G3" s="111"/>
      <c r="H3" s="112"/>
      <c r="I3" s="71" t="s">
        <v>62</v>
      </c>
      <c r="J3" s="71"/>
      <c r="K3" s="72"/>
      <c r="L3" s="72"/>
      <c r="M3" s="72"/>
      <c r="N3" s="72"/>
      <c r="O3" s="72"/>
    </row>
    <row r="4" spans="1:23">
      <c r="A4" s="113"/>
      <c r="B4" s="113"/>
      <c r="C4" s="113"/>
      <c r="D4" s="113"/>
      <c r="E4" s="113"/>
      <c r="F4" s="113"/>
      <c r="G4" s="113"/>
      <c r="H4" s="114"/>
      <c r="I4" s="71" t="s">
        <v>63</v>
      </c>
      <c r="J4" s="71"/>
      <c r="K4" s="72"/>
      <c r="L4" s="72"/>
      <c r="M4" s="72"/>
      <c r="N4" s="72"/>
      <c r="O4" s="72"/>
    </row>
    <row r="5" spans="1:23" ht="30" customHeight="1">
      <c r="A5" s="149">
        <v>2014</v>
      </c>
      <c r="B5" s="135"/>
      <c r="C5" s="140" t="s">
        <v>0</v>
      </c>
      <c r="D5" s="152"/>
      <c r="E5" s="153"/>
      <c r="F5" s="115"/>
      <c r="G5" s="126" t="s">
        <v>2</v>
      </c>
      <c r="H5" s="126"/>
      <c r="I5" s="115"/>
      <c r="J5" s="125" t="s">
        <v>1</v>
      </c>
      <c r="K5" s="125"/>
      <c r="L5" s="115"/>
      <c r="M5" s="117" t="s">
        <v>38</v>
      </c>
      <c r="N5" s="117"/>
      <c r="Q5" s="67" t="s">
        <v>22</v>
      </c>
      <c r="R5" s="67" t="s">
        <v>2</v>
      </c>
      <c r="S5" s="67" t="s">
        <v>41</v>
      </c>
      <c r="T5" s="67" t="s">
        <v>59</v>
      </c>
      <c r="U5" s="67" t="s">
        <v>2</v>
      </c>
      <c r="V5" s="67" t="s">
        <v>22</v>
      </c>
      <c r="W5" s="67" t="s">
        <v>41</v>
      </c>
    </row>
    <row r="6" spans="1:23" ht="14.25" customHeight="1">
      <c r="A6" s="150"/>
      <c r="B6" s="135"/>
      <c r="C6" s="1" t="s">
        <v>3</v>
      </c>
      <c r="D6" s="1" t="s">
        <v>67</v>
      </c>
      <c r="E6" s="1" t="s">
        <v>68</v>
      </c>
      <c r="F6" s="116"/>
      <c r="G6" s="34" t="s">
        <v>19</v>
      </c>
      <c r="H6" s="34" t="s">
        <v>68</v>
      </c>
      <c r="I6" s="116"/>
      <c r="J6" s="17" t="s">
        <v>4</v>
      </c>
      <c r="K6" s="17" t="s">
        <v>68</v>
      </c>
      <c r="L6" s="116"/>
      <c r="M6" s="3" t="s">
        <v>5</v>
      </c>
      <c r="N6" s="65" t="s">
        <v>68</v>
      </c>
      <c r="Q6" s="67" t="s">
        <v>3</v>
      </c>
      <c r="R6" s="67" t="s">
        <v>3</v>
      </c>
      <c r="S6" s="67" t="s">
        <v>3</v>
      </c>
      <c r="T6" s="67" t="s">
        <v>60</v>
      </c>
      <c r="U6" s="67" t="s">
        <v>60</v>
      </c>
      <c r="V6" s="67" t="s">
        <v>60</v>
      </c>
      <c r="W6" s="67" t="s">
        <v>60</v>
      </c>
    </row>
    <row r="7" spans="1:23">
      <c r="A7" s="150"/>
      <c r="B7" s="10" t="s">
        <v>6</v>
      </c>
      <c r="C7" s="4"/>
      <c r="D7" s="4"/>
      <c r="E7" s="4"/>
      <c r="F7" s="116"/>
      <c r="G7" s="5"/>
      <c r="H7" s="5"/>
      <c r="I7" s="116"/>
      <c r="J7" s="18"/>
      <c r="K7" s="18"/>
      <c r="L7" s="116"/>
      <c r="M7" s="6"/>
      <c r="N7" s="6"/>
      <c r="Q7" s="67">
        <f t="shared" ref="Q7:Q18" si="0">J7*40.65</f>
        <v>0</v>
      </c>
      <c r="R7" s="67">
        <f t="shared" ref="R7:R18" si="1">G7*30.04275</f>
        <v>0</v>
      </c>
      <c r="S7" s="67">
        <f>M7*J25</f>
        <v>0</v>
      </c>
      <c r="T7" s="67">
        <f>C7*0.0006</f>
        <v>0</v>
      </c>
      <c r="U7" s="67">
        <f>G7*0.0054</f>
        <v>0</v>
      </c>
      <c r="V7" s="67">
        <f>J7*0.0101</f>
        <v>0</v>
      </c>
      <c r="W7" s="67">
        <f>M7*M25</f>
        <v>0</v>
      </c>
    </row>
    <row r="8" spans="1:23">
      <c r="A8" s="150"/>
      <c r="B8" s="10" t="s">
        <v>7</v>
      </c>
      <c r="C8" s="4"/>
      <c r="D8" s="4"/>
      <c r="E8" s="4"/>
      <c r="F8" s="116"/>
      <c r="G8" s="5"/>
      <c r="H8" s="5"/>
      <c r="I8" s="116"/>
      <c r="J8" s="18"/>
      <c r="K8" s="18"/>
      <c r="L8" s="116"/>
      <c r="M8" s="6"/>
      <c r="N8" s="6"/>
      <c r="Q8" s="67">
        <f t="shared" si="0"/>
        <v>0</v>
      </c>
      <c r="R8" s="67">
        <f t="shared" si="1"/>
        <v>0</v>
      </c>
      <c r="S8" s="67">
        <f>M8*J25</f>
        <v>0</v>
      </c>
      <c r="T8" s="67">
        <f t="shared" ref="T8:T18" si="2">C8*0.0006</f>
        <v>0</v>
      </c>
      <c r="U8" s="67">
        <f t="shared" ref="U8:U18" si="3">G8*0.0054</f>
        <v>0</v>
      </c>
      <c r="V8" s="67">
        <f t="shared" ref="V8:V18" si="4">J8*0.0101</f>
        <v>0</v>
      </c>
      <c r="W8" s="67">
        <f>M8*M25</f>
        <v>0</v>
      </c>
    </row>
    <row r="9" spans="1:23">
      <c r="A9" s="150"/>
      <c r="B9" s="10" t="s">
        <v>8</v>
      </c>
      <c r="C9" s="4"/>
      <c r="D9" s="4"/>
      <c r="E9" s="4"/>
      <c r="F9" s="116"/>
      <c r="G9" s="5"/>
      <c r="H9" s="5"/>
      <c r="I9" s="116"/>
      <c r="J9" s="18"/>
      <c r="K9" s="18"/>
      <c r="L9" s="116"/>
      <c r="M9" s="6"/>
      <c r="N9" s="6"/>
      <c r="Q9" s="67">
        <f t="shared" si="0"/>
        <v>0</v>
      </c>
      <c r="R9" s="67">
        <f t="shared" si="1"/>
        <v>0</v>
      </c>
      <c r="S9" s="67">
        <f>M9*J25</f>
        <v>0</v>
      </c>
      <c r="T9" s="67">
        <f t="shared" si="2"/>
        <v>0</v>
      </c>
      <c r="U9" s="67">
        <f t="shared" si="3"/>
        <v>0</v>
      </c>
      <c r="V9" s="67">
        <f t="shared" si="4"/>
        <v>0</v>
      </c>
      <c r="W9" s="67">
        <f>M9*M25</f>
        <v>0</v>
      </c>
    </row>
    <row r="10" spans="1:23">
      <c r="A10" s="150"/>
      <c r="B10" s="10" t="s">
        <v>9</v>
      </c>
      <c r="C10" s="4"/>
      <c r="D10" s="4"/>
      <c r="E10" s="4"/>
      <c r="F10" s="116"/>
      <c r="G10" s="5"/>
      <c r="H10" s="5"/>
      <c r="I10" s="116"/>
      <c r="J10" s="18"/>
      <c r="K10" s="18"/>
      <c r="L10" s="116"/>
      <c r="M10" s="6"/>
      <c r="N10" s="6"/>
      <c r="Q10" s="67">
        <f t="shared" si="0"/>
        <v>0</v>
      </c>
      <c r="R10" s="67">
        <f t="shared" si="1"/>
        <v>0</v>
      </c>
      <c r="S10" s="67">
        <f>M10*J25</f>
        <v>0</v>
      </c>
      <c r="T10" s="67">
        <f t="shared" si="2"/>
        <v>0</v>
      </c>
      <c r="U10" s="67">
        <f t="shared" si="3"/>
        <v>0</v>
      </c>
      <c r="V10" s="67">
        <f t="shared" si="4"/>
        <v>0</v>
      </c>
      <c r="W10" s="67">
        <f>M10*M25</f>
        <v>0</v>
      </c>
    </row>
    <row r="11" spans="1:23">
      <c r="A11" s="150"/>
      <c r="B11" s="10" t="s">
        <v>10</v>
      </c>
      <c r="C11" s="4"/>
      <c r="D11" s="4"/>
      <c r="E11" s="4"/>
      <c r="F11" s="116"/>
      <c r="G11" s="5"/>
      <c r="H11" s="5"/>
      <c r="I11" s="116"/>
      <c r="J11" s="18"/>
      <c r="K11" s="18"/>
      <c r="L11" s="116"/>
      <c r="M11" s="6"/>
      <c r="N11" s="6"/>
      <c r="Q11" s="67">
        <f t="shared" si="0"/>
        <v>0</v>
      </c>
      <c r="R11" s="67">
        <f t="shared" si="1"/>
        <v>0</v>
      </c>
      <c r="S11" s="67">
        <f>M11*J25</f>
        <v>0</v>
      </c>
      <c r="T11" s="67">
        <f t="shared" si="2"/>
        <v>0</v>
      </c>
      <c r="U11" s="67">
        <f t="shared" si="3"/>
        <v>0</v>
      </c>
      <c r="V11" s="67">
        <f t="shared" si="4"/>
        <v>0</v>
      </c>
      <c r="W11" s="67">
        <f>M11*M25</f>
        <v>0</v>
      </c>
    </row>
    <row r="12" spans="1:23">
      <c r="A12" s="150"/>
      <c r="B12" s="10" t="s">
        <v>11</v>
      </c>
      <c r="C12" s="4"/>
      <c r="D12" s="4"/>
      <c r="E12" s="4"/>
      <c r="F12" s="116"/>
      <c r="G12" s="5"/>
      <c r="H12" s="5"/>
      <c r="I12" s="116"/>
      <c r="J12" s="18"/>
      <c r="K12" s="18"/>
      <c r="L12" s="116"/>
      <c r="M12" s="6"/>
      <c r="N12" s="6"/>
      <c r="Q12" s="67">
        <f t="shared" si="0"/>
        <v>0</v>
      </c>
      <c r="R12" s="67">
        <f t="shared" si="1"/>
        <v>0</v>
      </c>
      <c r="S12" s="67">
        <f>M12*J25</f>
        <v>0</v>
      </c>
      <c r="T12" s="67">
        <f t="shared" si="2"/>
        <v>0</v>
      </c>
      <c r="U12" s="67">
        <f t="shared" si="3"/>
        <v>0</v>
      </c>
      <c r="V12" s="67">
        <f t="shared" si="4"/>
        <v>0</v>
      </c>
      <c r="W12" s="67">
        <f>M12*M25</f>
        <v>0</v>
      </c>
    </row>
    <row r="13" spans="1:23">
      <c r="A13" s="150"/>
      <c r="B13" s="10" t="s">
        <v>12</v>
      </c>
      <c r="C13" s="4"/>
      <c r="D13" s="4"/>
      <c r="E13" s="4"/>
      <c r="F13" s="116"/>
      <c r="G13" s="5"/>
      <c r="H13" s="5"/>
      <c r="I13" s="116"/>
      <c r="J13" s="18"/>
      <c r="K13" s="18"/>
      <c r="L13" s="116"/>
      <c r="M13" s="6"/>
      <c r="N13" s="6"/>
      <c r="Q13" s="67">
        <f t="shared" si="0"/>
        <v>0</v>
      </c>
      <c r="R13" s="67">
        <f t="shared" si="1"/>
        <v>0</v>
      </c>
      <c r="S13" s="67">
        <f>M13*J25</f>
        <v>0</v>
      </c>
      <c r="T13" s="67">
        <f t="shared" si="2"/>
        <v>0</v>
      </c>
      <c r="U13" s="67">
        <f t="shared" si="3"/>
        <v>0</v>
      </c>
      <c r="V13" s="67">
        <f t="shared" si="4"/>
        <v>0</v>
      </c>
      <c r="W13" s="67">
        <f>M13*M25</f>
        <v>0</v>
      </c>
    </row>
    <row r="14" spans="1:23">
      <c r="A14" s="150"/>
      <c r="B14" s="10" t="s">
        <v>13</v>
      </c>
      <c r="C14" s="4"/>
      <c r="D14" s="4"/>
      <c r="E14" s="4"/>
      <c r="F14" s="116"/>
      <c r="G14" s="5"/>
      <c r="H14" s="5"/>
      <c r="I14" s="116"/>
      <c r="J14" s="18"/>
      <c r="K14" s="18"/>
      <c r="L14" s="116"/>
      <c r="M14" s="6"/>
      <c r="N14" s="6"/>
      <c r="Q14" s="67">
        <f t="shared" si="0"/>
        <v>0</v>
      </c>
      <c r="R14" s="67">
        <f t="shared" si="1"/>
        <v>0</v>
      </c>
      <c r="S14" s="67">
        <f>M14*J25</f>
        <v>0</v>
      </c>
      <c r="T14" s="67">
        <f t="shared" si="2"/>
        <v>0</v>
      </c>
      <c r="U14" s="67">
        <f t="shared" si="3"/>
        <v>0</v>
      </c>
      <c r="V14" s="67">
        <f t="shared" si="4"/>
        <v>0</v>
      </c>
      <c r="W14" s="67">
        <f>M14*M25</f>
        <v>0</v>
      </c>
    </row>
    <row r="15" spans="1:23">
      <c r="A15" s="150"/>
      <c r="B15" s="10" t="s">
        <v>14</v>
      </c>
      <c r="C15" s="4"/>
      <c r="D15" s="4"/>
      <c r="E15" s="4"/>
      <c r="F15" s="116"/>
      <c r="G15" s="5"/>
      <c r="H15" s="5"/>
      <c r="I15" s="116"/>
      <c r="J15" s="18"/>
      <c r="K15" s="18"/>
      <c r="L15" s="116"/>
      <c r="M15" s="6"/>
      <c r="N15" s="6"/>
      <c r="Q15" s="67">
        <f t="shared" si="0"/>
        <v>0</v>
      </c>
      <c r="R15" s="67">
        <f t="shared" si="1"/>
        <v>0</v>
      </c>
      <c r="S15" s="67">
        <f>M15*J25</f>
        <v>0</v>
      </c>
      <c r="T15" s="67">
        <f t="shared" si="2"/>
        <v>0</v>
      </c>
      <c r="U15" s="67">
        <f t="shared" si="3"/>
        <v>0</v>
      </c>
      <c r="V15" s="67">
        <f t="shared" si="4"/>
        <v>0</v>
      </c>
      <c r="W15" s="67">
        <f>M15*M25</f>
        <v>0</v>
      </c>
    </row>
    <row r="16" spans="1:23">
      <c r="A16" s="150"/>
      <c r="B16" s="10" t="s">
        <v>15</v>
      </c>
      <c r="C16" s="4"/>
      <c r="D16" s="4"/>
      <c r="E16" s="4"/>
      <c r="F16" s="116"/>
      <c r="G16" s="5"/>
      <c r="H16" s="5"/>
      <c r="I16" s="116"/>
      <c r="J16" s="18"/>
      <c r="K16" s="18"/>
      <c r="L16" s="116"/>
      <c r="M16" s="6"/>
      <c r="N16" s="6"/>
      <c r="Q16" s="67">
        <f t="shared" si="0"/>
        <v>0</v>
      </c>
      <c r="R16" s="67">
        <f t="shared" si="1"/>
        <v>0</v>
      </c>
      <c r="S16" s="67">
        <f>M16*J25</f>
        <v>0</v>
      </c>
      <c r="T16" s="67">
        <f t="shared" si="2"/>
        <v>0</v>
      </c>
      <c r="U16" s="67">
        <f t="shared" si="3"/>
        <v>0</v>
      </c>
      <c r="V16" s="67">
        <f t="shared" si="4"/>
        <v>0</v>
      </c>
      <c r="W16" s="67">
        <f>M16*M25</f>
        <v>0</v>
      </c>
    </row>
    <row r="17" spans="1:23">
      <c r="A17" s="150"/>
      <c r="B17" s="10" t="s">
        <v>16</v>
      </c>
      <c r="C17" s="4"/>
      <c r="D17" s="4"/>
      <c r="E17" s="4"/>
      <c r="F17" s="116"/>
      <c r="G17" s="5"/>
      <c r="H17" s="5"/>
      <c r="I17" s="116"/>
      <c r="J17" s="18"/>
      <c r="K17" s="18"/>
      <c r="L17" s="116"/>
      <c r="M17" s="6"/>
      <c r="N17" s="6"/>
      <c r="Q17" s="67">
        <f t="shared" si="0"/>
        <v>0</v>
      </c>
      <c r="R17" s="67">
        <f t="shared" si="1"/>
        <v>0</v>
      </c>
      <c r="S17" s="67">
        <f>M17*J25</f>
        <v>0</v>
      </c>
      <c r="T17" s="67">
        <f t="shared" si="2"/>
        <v>0</v>
      </c>
      <c r="U17" s="67">
        <f t="shared" si="3"/>
        <v>0</v>
      </c>
      <c r="V17" s="67">
        <f t="shared" si="4"/>
        <v>0</v>
      </c>
      <c r="W17" s="67">
        <f>M17*M25</f>
        <v>0</v>
      </c>
    </row>
    <row r="18" spans="1:23" ht="15.75" thickBot="1">
      <c r="A18" s="150"/>
      <c r="B18" s="11" t="s">
        <v>17</v>
      </c>
      <c r="C18" s="7"/>
      <c r="D18" s="7"/>
      <c r="E18" s="7"/>
      <c r="F18" s="116"/>
      <c r="G18" s="8"/>
      <c r="H18" s="8"/>
      <c r="I18" s="116"/>
      <c r="J18" s="19"/>
      <c r="K18" s="19"/>
      <c r="L18" s="116"/>
      <c r="M18" s="9"/>
      <c r="N18" s="9"/>
      <c r="Q18" s="67">
        <f t="shared" si="0"/>
        <v>0</v>
      </c>
      <c r="R18" s="67">
        <f t="shared" si="1"/>
        <v>0</v>
      </c>
      <c r="S18" s="67">
        <f>M18*J25</f>
        <v>0</v>
      </c>
      <c r="T18" s="67">
        <f t="shared" si="2"/>
        <v>0</v>
      </c>
      <c r="U18" s="67">
        <f t="shared" si="3"/>
        <v>0</v>
      </c>
      <c r="V18" s="67">
        <f t="shared" si="4"/>
        <v>0</v>
      </c>
      <c r="W18" s="67">
        <f>M18*M25</f>
        <v>0</v>
      </c>
    </row>
    <row r="19" spans="1:23" ht="15.75" thickBot="1">
      <c r="A19" s="151"/>
      <c r="B19" s="15" t="s">
        <v>18</v>
      </c>
      <c r="C19" s="20">
        <f>SUM(C7,C8,C9,C10,C11,C12,C13,C14,C15,C16,C17,C18)</f>
        <v>0</v>
      </c>
      <c r="D19" s="20" t="e">
        <f>AVERAGE(D7:D18)</f>
        <v>#DIV/0!</v>
      </c>
      <c r="E19" s="20">
        <f>SUM(E7,E8,E9,E10,E11,E12,E13,E14,E15,E16,E17,E18)</f>
        <v>0</v>
      </c>
      <c r="F19" s="116"/>
      <c r="G19" s="22">
        <f>SUM(G7,G8,G9,G10,G11,G12,G13,G14,G15,G16,G17,G18)</f>
        <v>0</v>
      </c>
      <c r="H19" s="22">
        <f>SUM(H7,H8,H9,H10,H11,H12,H13,H14,H15,H16,H17,H18)</f>
        <v>0</v>
      </c>
      <c r="I19" s="116"/>
      <c r="J19" s="21">
        <f>SUM(J7,J8,J9,J10,J11,J12,J13,J14,J15,J16,J17,J18)</f>
        <v>0</v>
      </c>
      <c r="K19" s="21">
        <f>SUM(K7,K8,K9,K10,K11,K12,K13,K14,K15,K16,K17,K18)</f>
        <v>0</v>
      </c>
      <c r="L19" s="116"/>
      <c r="M19" s="23">
        <f>SUM(M7,M8,M9,M10,M11,M12,M13,M14,M15,M16,M17,M18)</f>
        <v>0</v>
      </c>
      <c r="N19" s="40">
        <f>SUM(N7,N8,N9,N10,N11,N12,N13,N14,N15,N16,N17,N18)</f>
        <v>0</v>
      </c>
    </row>
    <row r="20" spans="1:23" ht="15.75" thickBot="1">
      <c r="B20" s="41" t="s">
        <v>42</v>
      </c>
      <c r="C20" s="24">
        <f>C19*1</f>
        <v>0</v>
      </c>
      <c r="D20" s="69"/>
      <c r="G20" s="39">
        <f>G19*30.04275</f>
        <v>0</v>
      </c>
      <c r="J20" s="25">
        <f>J19*40.65</f>
        <v>0</v>
      </c>
      <c r="M20" s="23">
        <f>SUM(S7:S18)</f>
        <v>0</v>
      </c>
    </row>
    <row r="21" spans="1:23" ht="15.75" thickBot="1">
      <c r="B21" s="59" t="s">
        <v>61</v>
      </c>
      <c r="C21" s="24">
        <f>SUM(T7:T18)</f>
        <v>0</v>
      </c>
      <c r="D21" s="69"/>
      <c r="G21" s="39">
        <f>SUM(U7:U18)</f>
        <v>0</v>
      </c>
      <c r="J21" s="25">
        <f>SUM(V7:V18)</f>
        <v>0</v>
      </c>
      <c r="M21" s="60">
        <f>SUM(W7:W18)</f>
        <v>0</v>
      </c>
    </row>
    <row r="22" spans="1:23" ht="15" customHeight="1" thickBot="1">
      <c r="A22" s="12"/>
      <c r="B22" s="12"/>
      <c r="C22" s="12"/>
      <c r="D22" s="12"/>
      <c r="E22" s="12"/>
      <c r="F22" s="13"/>
      <c r="G22" s="13"/>
    </row>
    <row r="23" spans="1:23" ht="15.75" customHeight="1" thickBot="1">
      <c r="A23" s="90" t="s">
        <v>49</v>
      </c>
      <c r="B23" s="91"/>
      <c r="C23" s="91"/>
      <c r="D23" s="92"/>
      <c r="E23" s="93"/>
      <c r="F23" s="97">
        <f>SUM(C20,J20,G20,M20)</f>
        <v>0</v>
      </c>
      <c r="G23" s="98"/>
      <c r="H23" s="99"/>
      <c r="I23" s="61"/>
      <c r="J23" s="74" t="s">
        <v>64</v>
      </c>
      <c r="K23" s="75"/>
      <c r="L23" s="75"/>
      <c r="M23" s="75"/>
      <c r="N23" s="75"/>
      <c r="O23" s="76"/>
    </row>
    <row r="24" spans="1:23" ht="15.75" customHeight="1" thickBot="1">
      <c r="A24" s="90" t="s">
        <v>21</v>
      </c>
      <c r="B24" s="91"/>
      <c r="C24" s="91"/>
      <c r="D24" s="92"/>
      <c r="E24" s="93"/>
      <c r="F24" s="94">
        <f>SUM(E19,K19,H19,N19)</f>
        <v>0</v>
      </c>
      <c r="G24" s="95"/>
      <c r="H24" s="96"/>
      <c r="I24" s="61"/>
      <c r="J24" s="77" t="s">
        <v>65</v>
      </c>
      <c r="K24" s="78"/>
      <c r="L24" s="78"/>
      <c r="M24" s="78" t="s">
        <v>66</v>
      </c>
      <c r="N24" s="78"/>
      <c r="O24" s="79"/>
    </row>
    <row r="25" spans="1:23" ht="15.75" customHeight="1" thickBot="1">
      <c r="A25" s="102" t="s">
        <v>51</v>
      </c>
      <c r="B25" s="103"/>
      <c r="C25" s="103"/>
      <c r="D25" s="104"/>
      <c r="E25" s="105"/>
      <c r="F25" s="97">
        <f>SUM(C21,G21,J21,M21)</f>
        <v>0</v>
      </c>
      <c r="G25" s="95"/>
      <c r="H25" s="96"/>
      <c r="I25" s="61"/>
      <c r="J25" s="80"/>
      <c r="K25" s="81"/>
      <c r="L25" s="81"/>
      <c r="M25" s="84"/>
      <c r="N25" s="84"/>
      <c r="O25" s="85"/>
    </row>
    <row r="26" spans="1:23" ht="16.5" customHeight="1">
      <c r="A26" s="106" t="s">
        <v>20</v>
      </c>
      <c r="B26" s="107"/>
      <c r="C26" s="107"/>
      <c r="D26" s="107"/>
      <c r="E26" s="107"/>
      <c r="F26" s="107"/>
      <c r="G26" s="107"/>
      <c r="H26" s="108"/>
      <c r="I26" s="61"/>
      <c r="J26" s="80"/>
      <c r="K26" s="81"/>
      <c r="L26" s="81"/>
      <c r="M26" s="84"/>
      <c r="N26" s="84"/>
      <c r="O26" s="85"/>
    </row>
    <row r="27" spans="1:23" ht="15.75" customHeight="1" thickBot="1">
      <c r="A27" s="118" t="s">
        <v>23</v>
      </c>
      <c r="B27" s="119"/>
      <c r="C27" s="100" t="s">
        <v>43</v>
      </c>
      <c r="D27" s="100"/>
      <c r="E27" s="100"/>
      <c r="F27" s="100" t="s">
        <v>50</v>
      </c>
      <c r="G27" s="100"/>
      <c r="H27" s="101"/>
      <c r="I27" s="61"/>
      <c r="J27" s="82"/>
      <c r="K27" s="83"/>
      <c r="L27" s="83"/>
      <c r="M27" s="86"/>
      <c r="N27" s="86"/>
      <c r="O27" s="87"/>
    </row>
    <row r="28" spans="1:23" ht="15" customHeight="1">
      <c r="A28" s="118" t="s">
        <v>24</v>
      </c>
      <c r="B28" s="119"/>
      <c r="C28" s="57" t="s">
        <v>44</v>
      </c>
      <c r="D28" s="62"/>
      <c r="E28" s="57"/>
      <c r="F28" s="100" t="s">
        <v>52</v>
      </c>
      <c r="G28" s="100"/>
      <c r="H28" s="101"/>
      <c r="I28" s="61"/>
      <c r="J28" s="61"/>
      <c r="K28" s="61"/>
      <c r="L28" s="61"/>
      <c r="M28" s="61"/>
      <c r="N28" s="61"/>
      <c r="O28" s="61"/>
    </row>
    <row r="29" spans="1:23" ht="15" customHeight="1">
      <c r="A29" s="118" t="s">
        <v>25</v>
      </c>
      <c r="B29" s="119"/>
      <c r="C29" s="100" t="s">
        <v>46</v>
      </c>
      <c r="D29" s="100"/>
      <c r="E29" s="100"/>
      <c r="F29" s="100" t="s">
        <v>53</v>
      </c>
      <c r="G29" s="100"/>
      <c r="H29" s="101"/>
      <c r="I29" s="42"/>
      <c r="J29" s="42"/>
      <c r="K29" s="42"/>
      <c r="L29" s="42"/>
      <c r="M29" s="42"/>
      <c r="P29"/>
      <c r="Q29"/>
      <c r="R29"/>
      <c r="S29"/>
      <c r="T29"/>
    </row>
    <row r="30" spans="1:23" ht="15" customHeight="1">
      <c r="A30" s="118" t="s">
        <v>28</v>
      </c>
      <c r="B30" s="119"/>
      <c r="C30" s="100" t="s">
        <v>45</v>
      </c>
      <c r="D30" s="100"/>
      <c r="E30" s="100"/>
      <c r="F30" s="100" t="s">
        <v>54</v>
      </c>
      <c r="G30" s="100"/>
      <c r="H30" s="101"/>
      <c r="I30" s="42"/>
      <c r="J30" s="42"/>
      <c r="K30" s="42"/>
      <c r="L30" s="42"/>
      <c r="M30" s="42"/>
      <c r="P30"/>
      <c r="Q30"/>
      <c r="R30"/>
      <c r="S30"/>
      <c r="T30"/>
    </row>
    <row r="31" spans="1:23" ht="15" customHeight="1">
      <c r="A31" s="118" t="s">
        <v>27</v>
      </c>
      <c r="B31" s="119"/>
      <c r="C31" s="100" t="s">
        <v>47</v>
      </c>
      <c r="D31" s="100"/>
      <c r="E31" s="100"/>
      <c r="F31" s="100" t="s">
        <v>57</v>
      </c>
      <c r="G31" s="100"/>
      <c r="H31" s="101"/>
      <c r="I31" s="42"/>
      <c r="J31" s="42"/>
      <c r="K31" s="42"/>
      <c r="L31" s="42"/>
      <c r="M31" s="42"/>
      <c r="P31"/>
      <c r="Q31"/>
      <c r="R31"/>
      <c r="S31"/>
      <c r="T31"/>
    </row>
    <row r="32" spans="1:23" ht="15.75" customHeight="1">
      <c r="A32" s="118" t="s">
        <v>26</v>
      </c>
      <c r="B32" s="119"/>
      <c r="C32" s="100" t="s">
        <v>48</v>
      </c>
      <c r="D32" s="100"/>
      <c r="E32" s="100"/>
      <c r="F32" s="100" t="s">
        <v>58</v>
      </c>
      <c r="G32" s="100"/>
      <c r="H32" s="101"/>
      <c r="I32" s="42"/>
      <c r="J32" s="42"/>
      <c r="K32" s="42"/>
      <c r="L32" s="42"/>
      <c r="M32" s="42"/>
      <c r="P32"/>
      <c r="Q32"/>
      <c r="R32"/>
      <c r="S32"/>
      <c r="T32"/>
    </row>
    <row r="33" spans="1:23" ht="15.75" customHeight="1" thickBot="1">
      <c r="A33" s="120" t="s">
        <v>55</v>
      </c>
      <c r="B33" s="127"/>
      <c r="C33" s="68"/>
      <c r="D33" s="68"/>
      <c r="E33" s="68"/>
      <c r="F33" s="154" t="s">
        <v>56</v>
      </c>
      <c r="G33" s="154"/>
      <c r="H33" s="155"/>
      <c r="I33" s="61"/>
      <c r="J33" s="61"/>
      <c r="K33" s="61"/>
      <c r="L33" s="61"/>
      <c r="M33" s="61"/>
      <c r="N33" s="61"/>
      <c r="O33" s="61"/>
    </row>
    <row r="34" spans="1:23" ht="15" customHeight="1">
      <c r="B34" s="128" t="s">
        <v>70</v>
      </c>
      <c r="C34" s="128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</row>
    <row r="35" spans="1:23" ht="15" customHeight="1">
      <c r="B35" s="128"/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128"/>
    </row>
    <row r="36" spans="1:23" ht="30" customHeight="1">
      <c r="A36" s="129">
        <v>2015</v>
      </c>
      <c r="B36" s="135"/>
      <c r="C36" s="140" t="s">
        <v>0</v>
      </c>
      <c r="D36" s="141"/>
      <c r="E36" s="142"/>
      <c r="F36" s="88"/>
      <c r="G36" s="145" t="s">
        <v>2</v>
      </c>
      <c r="H36" s="146"/>
      <c r="I36" s="88"/>
      <c r="J36" s="143" t="s">
        <v>22</v>
      </c>
      <c r="K36" s="144"/>
      <c r="L36" s="88"/>
      <c r="M36" s="147" t="s">
        <v>38</v>
      </c>
      <c r="N36" s="148"/>
      <c r="Q36" s="67" t="s">
        <v>22</v>
      </c>
      <c r="R36" s="67" t="s">
        <v>2</v>
      </c>
      <c r="S36" s="67" t="s">
        <v>41</v>
      </c>
      <c r="T36" s="67" t="s">
        <v>59</v>
      </c>
      <c r="U36" s="67" t="s">
        <v>2</v>
      </c>
      <c r="V36" s="67" t="s">
        <v>22</v>
      </c>
      <c r="W36" s="67" t="s">
        <v>41</v>
      </c>
    </row>
    <row r="37" spans="1:23">
      <c r="A37" s="129"/>
      <c r="B37" s="135"/>
      <c r="C37" s="1" t="s">
        <v>3</v>
      </c>
      <c r="D37" s="1" t="s">
        <v>67</v>
      </c>
      <c r="E37" s="1" t="s">
        <v>68</v>
      </c>
      <c r="F37" s="88"/>
      <c r="G37" s="2" t="s">
        <v>19</v>
      </c>
      <c r="H37" s="34" t="s">
        <v>68</v>
      </c>
      <c r="I37" s="88"/>
      <c r="J37" s="17" t="s">
        <v>4</v>
      </c>
      <c r="K37" s="17" t="s">
        <v>68</v>
      </c>
      <c r="L37" s="88"/>
      <c r="M37" s="3" t="s">
        <v>5</v>
      </c>
      <c r="N37" s="65" t="s">
        <v>68</v>
      </c>
      <c r="Q37" s="67" t="s">
        <v>3</v>
      </c>
      <c r="R37" s="67" t="s">
        <v>3</v>
      </c>
      <c r="S37" s="67" t="s">
        <v>3</v>
      </c>
      <c r="T37" s="67" t="s">
        <v>60</v>
      </c>
      <c r="U37" s="67" t="s">
        <v>60</v>
      </c>
      <c r="V37" s="67" t="s">
        <v>60</v>
      </c>
      <c r="W37" s="67" t="s">
        <v>60</v>
      </c>
    </row>
    <row r="38" spans="1:23">
      <c r="A38" s="129"/>
      <c r="B38" s="10" t="s">
        <v>29</v>
      </c>
      <c r="C38" s="4"/>
      <c r="D38" s="4"/>
      <c r="E38" s="4"/>
      <c r="F38" s="88"/>
      <c r="G38" s="5"/>
      <c r="H38" s="5"/>
      <c r="I38" s="88"/>
      <c r="J38" s="18"/>
      <c r="K38" s="18"/>
      <c r="L38" s="88"/>
      <c r="M38" s="6"/>
      <c r="N38" s="6"/>
      <c r="Q38" s="67">
        <f t="shared" ref="Q38:Q49" si="5">J38*40.65</f>
        <v>0</v>
      </c>
      <c r="R38" s="67">
        <f t="shared" ref="R38:R49" si="6">G38*30.04275</f>
        <v>0</v>
      </c>
      <c r="S38" s="67">
        <f>M38*J56</f>
        <v>0</v>
      </c>
      <c r="T38" s="67">
        <f>C38*0.0006</f>
        <v>0</v>
      </c>
      <c r="U38" s="67">
        <f>G38*0.0054</f>
        <v>0</v>
      </c>
      <c r="V38" s="67">
        <f>J38*0.0101</f>
        <v>0</v>
      </c>
      <c r="W38" s="67">
        <f>M38*M56</f>
        <v>0</v>
      </c>
    </row>
    <row r="39" spans="1:23">
      <c r="A39" s="129"/>
      <c r="B39" s="10" t="s">
        <v>30</v>
      </c>
      <c r="C39" s="4"/>
      <c r="D39" s="4"/>
      <c r="E39" s="4"/>
      <c r="F39" s="88"/>
      <c r="G39" s="5"/>
      <c r="H39" s="5"/>
      <c r="I39" s="88"/>
      <c r="J39" s="18"/>
      <c r="K39" s="18"/>
      <c r="L39" s="88"/>
      <c r="M39" s="6"/>
      <c r="N39" s="6"/>
      <c r="Q39" s="67">
        <f t="shared" si="5"/>
        <v>0</v>
      </c>
      <c r="R39" s="67">
        <f t="shared" si="6"/>
        <v>0</v>
      </c>
      <c r="S39" s="67">
        <f>M39*J56</f>
        <v>0</v>
      </c>
      <c r="T39" s="67">
        <f t="shared" ref="T39:T49" si="7">C39*0.0006</f>
        <v>0</v>
      </c>
      <c r="U39" s="67">
        <f t="shared" ref="U39:U49" si="8">G39*0.0054</f>
        <v>0</v>
      </c>
      <c r="V39" s="67">
        <f t="shared" ref="V39:V49" si="9">J39*0.0101</f>
        <v>0</v>
      </c>
      <c r="W39" s="67">
        <f>M39*M56</f>
        <v>0</v>
      </c>
    </row>
    <row r="40" spans="1:23">
      <c r="A40" s="129"/>
      <c r="B40" s="10" t="s">
        <v>8</v>
      </c>
      <c r="C40" s="4"/>
      <c r="D40" s="4"/>
      <c r="E40" s="4"/>
      <c r="F40" s="88"/>
      <c r="G40" s="5"/>
      <c r="H40" s="5"/>
      <c r="I40" s="88"/>
      <c r="J40" s="18"/>
      <c r="K40" s="18"/>
      <c r="L40" s="88"/>
      <c r="M40" s="6"/>
      <c r="N40" s="6"/>
      <c r="Q40" s="67">
        <f t="shared" si="5"/>
        <v>0</v>
      </c>
      <c r="R40" s="67">
        <f t="shared" si="6"/>
        <v>0</v>
      </c>
      <c r="S40" s="67">
        <f>M40*J56</f>
        <v>0</v>
      </c>
      <c r="T40" s="67">
        <f t="shared" si="7"/>
        <v>0</v>
      </c>
      <c r="U40" s="67">
        <f t="shared" si="8"/>
        <v>0</v>
      </c>
      <c r="V40" s="67">
        <f t="shared" si="9"/>
        <v>0</v>
      </c>
      <c r="W40" s="67">
        <f>M40*M56</f>
        <v>0</v>
      </c>
    </row>
    <row r="41" spans="1:23">
      <c r="A41" s="129"/>
      <c r="B41" s="10" t="s">
        <v>9</v>
      </c>
      <c r="C41" s="4"/>
      <c r="D41" s="4"/>
      <c r="E41" s="4"/>
      <c r="F41" s="88"/>
      <c r="G41" s="5"/>
      <c r="H41" s="5"/>
      <c r="I41" s="88"/>
      <c r="J41" s="18"/>
      <c r="K41" s="18"/>
      <c r="L41" s="88"/>
      <c r="M41" s="6"/>
      <c r="N41" s="6"/>
      <c r="Q41" s="67">
        <f t="shared" si="5"/>
        <v>0</v>
      </c>
      <c r="R41" s="67">
        <f t="shared" si="6"/>
        <v>0</v>
      </c>
      <c r="S41" s="67">
        <f>M41*J56</f>
        <v>0</v>
      </c>
      <c r="T41" s="67">
        <f t="shared" si="7"/>
        <v>0</v>
      </c>
      <c r="U41" s="67">
        <f t="shared" si="8"/>
        <v>0</v>
      </c>
      <c r="V41" s="67">
        <f t="shared" si="9"/>
        <v>0</v>
      </c>
      <c r="W41" s="67">
        <f>M41*M56</f>
        <v>0</v>
      </c>
    </row>
    <row r="42" spans="1:23">
      <c r="A42" s="129"/>
      <c r="B42" s="10" t="s">
        <v>10</v>
      </c>
      <c r="C42" s="4"/>
      <c r="D42" s="4"/>
      <c r="E42" s="4"/>
      <c r="F42" s="88"/>
      <c r="G42" s="5"/>
      <c r="H42" s="5"/>
      <c r="I42" s="88"/>
      <c r="J42" s="18"/>
      <c r="K42" s="18"/>
      <c r="L42" s="88"/>
      <c r="M42" s="6"/>
      <c r="N42" s="6"/>
      <c r="Q42" s="67">
        <f t="shared" si="5"/>
        <v>0</v>
      </c>
      <c r="R42" s="67">
        <f t="shared" si="6"/>
        <v>0</v>
      </c>
      <c r="S42" s="67">
        <f>M42*J56</f>
        <v>0</v>
      </c>
      <c r="T42" s="67">
        <f t="shared" si="7"/>
        <v>0</v>
      </c>
      <c r="U42" s="67">
        <f t="shared" si="8"/>
        <v>0</v>
      </c>
      <c r="V42" s="67">
        <f t="shared" si="9"/>
        <v>0</v>
      </c>
      <c r="W42" s="67">
        <f>M42*M56</f>
        <v>0</v>
      </c>
    </row>
    <row r="43" spans="1:23">
      <c r="A43" s="129"/>
      <c r="B43" s="10" t="s">
        <v>31</v>
      </c>
      <c r="C43" s="4"/>
      <c r="D43" s="4"/>
      <c r="E43" s="4"/>
      <c r="F43" s="88"/>
      <c r="G43" s="5"/>
      <c r="H43" s="5"/>
      <c r="I43" s="88"/>
      <c r="J43" s="18"/>
      <c r="K43" s="18"/>
      <c r="L43" s="88"/>
      <c r="M43" s="6"/>
      <c r="N43" s="6"/>
      <c r="Q43" s="67">
        <f t="shared" si="5"/>
        <v>0</v>
      </c>
      <c r="R43" s="67">
        <f t="shared" si="6"/>
        <v>0</v>
      </c>
      <c r="S43" s="67">
        <f>M43*J56</f>
        <v>0</v>
      </c>
      <c r="T43" s="67">
        <f t="shared" si="7"/>
        <v>0</v>
      </c>
      <c r="U43" s="67">
        <f t="shared" si="8"/>
        <v>0</v>
      </c>
      <c r="V43" s="67">
        <f t="shared" si="9"/>
        <v>0</v>
      </c>
      <c r="W43" s="67">
        <f>M43*M56</f>
        <v>0</v>
      </c>
    </row>
    <row r="44" spans="1:23">
      <c r="A44" s="129"/>
      <c r="B44" s="10" t="s">
        <v>32</v>
      </c>
      <c r="C44" s="4"/>
      <c r="D44" s="4"/>
      <c r="E44" s="4"/>
      <c r="F44" s="88"/>
      <c r="G44" s="5"/>
      <c r="H44" s="5"/>
      <c r="I44" s="88"/>
      <c r="J44" s="18"/>
      <c r="K44" s="18"/>
      <c r="L44" s="88"/>
      <c r="M44" s="6"/>
      <c r="N44" s="6"/>
      <c r="Q44" s="67">
        <f t="shared" si="5"/>
        <v>0</v>
      </c>
      <c r="R44" s="67">
        <f t="shared" si="6"/>
        <v>0</v>
      </c>
      <c r="S44" s="67">
        <f>M44*J56</f>
        <v>0</v>
      </c>
      <c r="T44" s="67">
        <f t="shared" si="7"/>
        <v>0</v>
      </c>
      <c r="U44" s="67">
        <f t="shared" si="8"/>
        <v>0</v>
      </c>
      <c r="V44" s="67">
        <f t="shared" si="9"/>
        <v>0</v>
      </c>
      <c r="W44" s="67">
        <f>M44*M56</f>
        <v>0</v>
      </c>
    </row>
    <row r="45" spans="1:23">
      <c r="A45" s="129"/>
      <c r="B45" s="10" t="s">
        <v>13</v>
      </c>
      <c r="C45" s="4"/>
      <c r="D45" s="4"/>
      <c r="E45" s="4"/>
      <c r="F45" s="88"/>
      <c r="G45" s="5"/>
      <c r="H45" s="5"/>
      <c r="I45" s="88"/>
      <c r="J45" s="18"/>
      <c r="K45" s="18"/>
      <c r="L45" s="88"/>
      <c r="M45" s="6"/>
      <c r="N45" s="6"/>
      <c r="Q45" s="67">
        <f t="shared" si="5"/>
        <v>0</v>
      </c>
      <c r="R45" s="67">
        <f t="shared" si="6"/>
        <v>0</v>
      </c>
      <c r="S45" s="67">
        <f>M45*J56</f>
        <v>0</v>
      </c>
      <c r="T45" s="67">
        <f t="shared" si="7"/>
        <v>0</v>
      </c>
      <c r="U45" s="67">
        <f t="shared" si="8"/>
        <v>0</v>
      </c>
      <c r="V45" s="67">
        <f t="shared" si="9"/>
        <v>0</v>
      </c>
      <c r="W45" s="67">
        <f>M45*M56</f>
        <v>0</v>
      </c>
    </row>
    <row r="46" spans="1:23">
      <c r="A46" s="129"/>
      <c r="B46" s="10" t="s">
        <v>33</v>
      </c>
      <c r="C46" s="4"/>
      <c r="D46" s="4"/>
      <c r="E46" s="4"/>
      <c r="F46" s="88"/>
      <c r="G46" s="5"/>
      <c r="H46" s="5"/>
      <c r="I46" s="88"/>
      <c r="J46" s="18"/>
      <c r="K46" s="18"/>
      <c r="L46" s="88"/>
      <c r="M46" s="6"/>
      <c r="N46" s="6"/>
      <c r="Q46" s="67">
        <f t="shared" si="5"/>
        <v>0</v>
      </c>
      <c r="R46" s="67">
        <f t="shared" si="6"/>
        <v>0</v>
      </c>
      <c r="S46" s="67">
        <f>M46*J56</f>
        <v>0</v>
      </c>
      <c r="T46" s="67">
        <f t="shared" si="7"/>
        <v>0</v>
      </c>
      <c r="U46" s="67">
        <f t="shared" si="8"/>
        <v>0</v>
      </c>
      <c r="V46" s="67">
        <f t="shared" si="9"/>
        <v>0</v>
      </c>
      <c r="W46" s="67">
        <f>M46*M56</f>
        <v>0</v>
      </c>
    </row>
    <row r="47" spans="1:23">
      <c r="A47" s="129"/>
      <c r="B47" s="10" t="s">
        <v>15</v>
      </c>
      <c r="C47" s="4"/>
      <c r="D47" s="4"/>
      <c r="E47" s="4"/>
      <c r="F47" s="88"/>
      <c r="G47" s="5"/>
      <c r="H47" s="5"/>
      <c r="I47" s="88"/>
      <c r="J47" s="18"/>
      <c r="K47" s="18"/>
      <c r="L47" s="88"/>
      <c r="M47" s="6"/>
      <c r="N47" s="6"/>
      <c r="Q47" s="67">
        <f t="shared" si="5"/>
        <v>0</v>
      </c>
      <c r="R47" s="67">
        <f t="shared" si="6"/>
        <v>0</v>
      </c>
      <c r="S47" s="67">
        <f>M47*J56</f>
        <v>0</v>
      </c>
      <c r="T47" s="67">
        <f t="shared" si="7"/>
        <v>0</v>
      </c>
      <c r="U47" s="67">
        <f t="shared" si="8"/>
        <v>0</v>
      </c>
      <c r="V47" s="67">
        <f t="shared" si="9"/>
        <v>0</v>
      </c>
      <c r="W47" s="67">
        <f>M47*M56</f>
        <v>0</v>
      </c>
    </row>
    <row r="48" spans="1:23">
      <c r="A48" s="129"/>
      <c r="B48" s="10" t="s">
        <v>34</v>
      </c>
      <c r="C48" s="4"/>
      <c r="D48" s="4"/>
      <c r="E48" s="4"/>
      <c r="F48" s="88"/>
      <c r="G48" s="5"/>
      <c r="H48" s="5"/>
      <c r="I48" s="88"/>
      <c r="J48" s="18"/>
      <c r="K48" s="18"/>
      <c r="L48" s="88"/>
      <c r="M48" s="6"/>
      <c r="N48" s="6"/>
      <c r="Q48" s="67">
        <f t="shared" si="5"/>
        <v>0</v>
      </c>
      <c r="R48" s="67">
        <f t="shared" si="6"/>
        <v>0</v>
      </c>
      <c r="S48" s="67">
        <f>M48*J56</f>
        <v>0</v>
      </c>
      <c r="T48" s="67">
        <f t="shared" si="7"/>
        <v>0</v>
      </c>
      <c r="U48" s="67">
        <f t="shared" si="8"/>
        <v>0</v>
      </c>
      <c r="V48" s="67">
        <f t="shared" si="9"/>
        <v>0</v>
      </c>
      <c r="W48" s="67">
        <f>M48*M56</f>
        <v>0</v>
      </c>
    </row>
    <row r="49" spans="1:23" ht="15.75" thickBot="1">
      <c r="A49" s="129"/>
      <c r="B49" s="11" t="s">
        <v>35</v>
      </c>
      <c r="C49" s="7"/>
      <c r="D49" s="7"/>
      <c r="E49" s="7"/>
      <c r="F49" s="88"/>
      <c r="G49" s="8"/>
      <c r="H49" s="8"/>
      <c r="I49" s="88"/>
      <c r="J49" s="19"/>
      <c r="K49" s="19"/>
      <c r="L49" s="88"/>
      <c r="M49" s="9"/>
      <c r="N49" s="9"/>
      <c r="Q49" s="67">
        <f t="shared" si="5"/>
        <v>0</v>
      </c>
      <c r="R49" s="67">
        <f t="shared" si="6"/>
        <v>0</v>
      </c>
      <c r="S49" s="67">
        <f>M49*J56</f>
        <v>0</v>
      </c>
      <c r="T49" s="67">
        <f t="shared" si="7"/>
        <v>0</v>
      </c>
      <c r="U49" s="67">
        <f t="shared" si="8"/>
        <v>0</v>
      </c>
      <c r="V49" s="67">
        <f t="shared" si="9"/>
        <v>0</v>
      </c>
      <c r="W49" s="67">
        <f>M49*M56</f>
        <v>0</v>
      </c>
    </row>
    <row r="50" spans="1:23" ht="15.75" thickBot="1">
      <c r="A50" s="129"/>
      <c r="B50" s="16" t="s">
        <v>36</v>
      </c>
      <c r="C50" s="20">
        <f>SUM(C38,C39,C40,C41,C42,C43,C44,C45,C46,C47,C48,C49)</f>
        <v>0</v>
      </c>
      <c r="D50" s="20" t="e">
        <f>AVERAGE(D38:D49)</f>
        <v>#DIV/0!</v>
      </c>
      <c r="E50" s="20">
        <f>SUM(E38,E39,E40,E41,E42,E43,E44,E45,E46,E47,E48,E49)</f>
        <v>0</v>
      </c>
      <c r="F50" s="89"/>
      <c r="G50" s="22">
        <f>SUM(G38,G39,G40,G41,G42,G43,G44,G45,G46,G47,G48,G49)</f>
        <v>0</v>
      </c>
      <c r="H50" s="22">
        <f>SUM(H38,H39,H40,H41,H42,H43,H44,H45,H46,H47,H48,H49)</f>
        <v>0</v>
      </c>
      <c r="I50" s="89"/>
      <c r="J50" s="21">
        <f>SUM(J38,J39,J40,J41,J42,J43,J44,J45,J46,J47,J48,J49)</f>
        <v>0</v>
      </c>
      <c r="K50" s="21">
        <f>SUM(K38,K39,K40,K41,K42,K43,K44,K45,K46,K47,K48,K49)</f>
        <v>0</v>
      </c>
      <c r="L50" s="89"/>
      <c r="M50" s="23">
        <f>SUM(M38,M39,M40,M41,M42,M43,M44,M45,M46,M47,M48,M49)</f>
        <v>0</v>
      </c>
      <c r="N50" s="23">
        <f>SUM(N38,N39,N40,N41,N42,N43,N44,N45,N46,N47,N48,N49)</f>
        <v>0</v>
      </c>
    </row>
    <row r="51" spans="1:23" ht="15.75" thickBot="1">
      <c r="B51" s="41" t="s">
        <v>42</v>
      </c>
      <c r="C51" s="20">
        <f>C50*1</f>
        <v>0</v>
      </c>
      <c r="D51" s="70"/>
      <c r="G51" s="22">
        <f>G50*30.04275</f>
        <v>0</v>
      </c>
      <c r="J51" s="21">
        <f>J50*40.65</f>
        <v>0</v>
      </c>
      <c r="M51" s="23">
        <f>SUM(S38:S49)</f>
        <v>0</v>
      </c>
    </row>
    <row r="52" spans="1:23" ht="15.75" thickBot="1">
      <c r="B52" s="59" t="s">
        <v>61</v>
      </c>
      <c r="C52" s="24">
        <f>SUM(T38:T49)</f>
        <v>0</v>
      </c>
      <c r="D52" s="69"/>
      <c r="G52" s="39">
        <f>SUM(U38:U49)</f>
        <v>0</v>
      </c>
      <c r="J52" s="25">
        <f>SUM(V38:V49)</f>
        <v>0</v>
      </c>
      <c r="M52" s="60">
        <f>SUM(W38:W49)</f>
        <v>0</v>
      </c>
    </row>
    <row r="53" spans="1:23" ht="15.75" thickBot="1"/>
    <row r="54" spans="1:23" ht="16.5" thickBot="1">
      <c r="A54" s="90" t="s">
        <v>49</v>
      </c>
      <c r="B54" s="91"/>
      <c r="C54" s="91"/>
      <c r="D54" s="92"/>
      <c r="E54" s="93"/>
      <c r="F54" s="97">
        <f>SUM(C51,J51,G51,M51)</f>
        <v>0</v>
      </c>
      <c r="G54" s="98"/>
      <c r="H54" s="99"/>
      <c r="J54" s="74" t="s">
        <v>64</v>
      </c>
      <c r="K54" s="75"/>
      <c r="L54" s="75"/>
      <c r="M54" s="75"/>
      <c r="N54" s="75"/>
      <c r="O54" s="76"/>
    </row>
    <row r="55" spans="1:23" ht="16.5" thickBot="1">
      <c r="A55" s="90" t="s">
        <v>21</v>
      </c>
      <c r="B55" s="91"/>
      <c r="C55" s="91"/>
      <c r="D55" s="92"/>
      <c r="E55" s="93"/>
      <c r="F55" s="94">
        <f>SUM(E50,K50,H50,N50)</f>
        <v>0</v>
      </c>
      <c r="G55" s="95"/>
      <c r="H55" s="96"/>
      <c r="J55" s="77" t="s">
        <v>65</v>
      </c>
      <c r="K55" s="78"/>
      <c r="L55" s="78"/>
      <c r="M55" s="78" t="s">
        <v>66</v>
      </c>
      <c r="N55" s="78"/>
      <c r="O55" s="79"/>
    </row>
    <row r="56" spans="1:23" ht="15.75" thickBot="1">
      <c r="A56" s="102" t="s">
        <v>51</v>
      </c>
      <c r="B56" s="103"/>
      <c r="C56" s="103"/>
      <c r="D56" s="104"/>
      <c r="E56" s="105"/>
      <c r="F56" s="97">
        <f>SUM(C52,G52,J52,M52)</f>
        <v>0</v>
      </c>
      <c r="G56" s="95"/>
      <c r="H56" s="96"/>
      <c r="J56" s="80"/>
      <c r="K56" s="81"/>
      <c r="L56" s="81"/>
      <c r="M56" s="84"/>
      <c r="N56" s="84"/>
      <c r="O56" s="85"/>
    </row>
    <row r="57" spans="1:23">
      <c r="A57" s="106" t="s">
        <v>20</v>
      </c>
      <c r="B57" s="107"/>
      <c r="C57" s="107"/>
      <c r="D57" s="107"/>
      <c r="E57" s="107"/>
      <c r="F57" s="107"/>
      <c r="G57" s="107"/>
      <c r="H57" s="108"/>
      <c r="J57" s="80"/>
      <c r="K57" s="81"/>
      <c r="L57" s="81"/>
      <c r="M57" s="84"/>
      <c r="N57" s="84"/>
      <c r="O57" s="85"/>
    </row>
    <row r="58" spans="1:23" ht="15.75" thickBot="1">
      <c r="A58" s="118" t="s">
        <v>23</v>
      </c>
      <c r="B58" s="119"/>
      <c r="C58" s="100" t="s">
        <v>43</v>
      </c>
      <c r="D58" s="100"/>
      <c r="E58" s="100"/>
      <c r="F58" s="100" t="s">
        <v>50</v>
      </c>
      <c r="G58" s="100"/>
      <c r="H58" s="101"/>
      <c r="J58" s="82"/>
      <c r="K58" s="83"/>
      <c r="L58" s="83"/>
      <c r="M58" s="86"/>
      <c r="N58" s="86"/>
      <c r="O58" s="87"/>
      <c r="P58" s="12"/>
    </row>
    <row r="59" spans="1:23">
      <c r="A59" s="118" t="s">
        <v>24</v>
      </c>
      <c r="B59" s="119"/>
      <c r="C59" s="57" t="s">
        <v>44</v>
      </c>
      <c r="D59" s="62"/>
      <c r="E59" s="57"/>
      <c r="F59" s="100" t="s">
        <v>52</v>
      </c>
      <c r="G59" s="100"/>
      <c r="H59" s="101"/>
      <c r="J59" s="12"/>
      <c r="K59" s="12"/>
      <c r="L59" s="46"/>
      <c r="M59" s="46"/>
      <c r="N59" s="46"/>
      <c r="O59" s="46"/>
      <c r="P59" s="46"/>
    </row>
    <row r="60" spans="1:23">
      <c r="A60" s="118" t="s">
        <v>25</v>
      </c>
      <c r="B60" s="119"/>
      <c r="C60" s="100" t="s">
        <v>46</v>
      </c>
      <c r="D60" s="100"/>
      <c r="E60" s="100"/>
      <c r="F60" s="100" t="s">
        <v>53</v>
      </c>
      <c r="G60" s="100"/>
      <c r="H60" s="101"/>
      <c r="I60" s="71" t="s">
        <v>39</v>
      </c>
      <c r="J60" s="71"/>
      <c r="K60" s="72"/>
      <c r="L60" s="72"/>
      <c r="M60" s="72"/>
      <c r="N60" s="72"/>
      <c r="O60" s="72"/>
      <c r="P60" s="12"/>
    </row>
    <row r="61" spans="1:23">
      <c r="A61" s="118" t="s">
        <v>28</v>
      </c>
      <c r="B61" s="119"/>
      <c r="C61" s="100" t="s">
        <v>45</v>
      </c>
      <c r="D61" s="100"/>
      <c r="E61" s="100"/>
      <c r="F61" s="100" t="s">
        <v>54</v>
      </c>
      <c r="G61" s="100"/>
      <c r="H61" s="101"/>
      <c r="I61" s="71" t="s">
        <v>40</v>
      </c>
      <c r="J61" s="71"/>
      <c r="K61" s="73"/>
      <c r="L61" s="73"/>
      <c r="M61" s="73"/>
      <c r="N61" s="73"/>
      <c r="O61" s="73"/>
    </row>
    <row r="62" spans="1:23">
      <c r="A62" s="118" t="s">
        <v>27</v>
      </c>
      <c r="B62" s="119"/>
      <c r="C62" s="100" t="s">
        <v>47</v>
      </c>
      <c r="D62" s="100"/>
      <c r="E62" s="100"/>
      <c r="F62" s="100" t="s">
        <v>57</v>
      </c>
      <c r="G62" s="100"/>
      <c r="H62" s="101"/>
      <c r="I62" s="71" t="s">
        <v>62</v>
      </c>
      <c r="J62" s="71"/>
      <c r="K62" s="72"/>
      <c r="L62" s="72"/>
      <c r="M62" s="72"/>
      <c r="N62" s="72"/>
      <c r="O62" s="72"/>
    </row>
    <row r="63" spans="1:23">
      <c r="A63" s="118" t="s">
        <v>26</v>
      </c>
      <c r="B63" s="119"/>
      <c r="C63" s="100" t="s">
        <v>48</v>
      </c>
      <c r="D63" s="100"/>
      <c r="E63" s="100"/>
      <c r="F63" s="100" t="s">
        <v>58</v>
      </c>
      <c r="G63" s="100"/>
      <c r="H63" s="101"/>
      <c r="I63" s="71" t="s">
        <v>63</v>
      </c>
      <c r="J63" s="71"/>
      <c r="K63" s="72"/>
      <c r="L63" s="72"/>
      <c r="M63" s="72"/>
      <c r="N63" s="72"/>
      <c r="O63" s="72"/>
    </row>
    <row r="64" spans="1:23" ht="15.75" thickBot="1">
      <c r="A64" s="120" t="s">
        <v>55</v>
      </c>
      <c r="B64" s="121"/>
      <c r="C64" s="58"/>
      <c r="D64" s="58"/>
      <c r="E64" s="58"/>
      <c r="F64" s="122" t="s">
        <v>56</v>
      </c>
      <c r="G64" s="122"/>
      <c r="H64" s="123"/>
    </row>
    <row r="67" spans="1:23" ht="15" customHeight="1">
      <c r="B67" s="128" t="s">
        <v>70</v>
      </c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</row>
    <row r="68" spans="1:23" ht="15" customHeight="1">
      <c r="B68" s="128"/>
      <c r="C68" s="128"/>
      <c r="D68" s="128"/>
      <c r="E68" s="128"/>
      <c r="F68" s="128"/>
      <c r="G68" s="128"/>
      <c r="H68" s="128"/>
      <c r="I68" s="128"/>
      <c r="J68" s="128"/>
      <c r="K68" s="128"/>
      <c r="L68" s="128"/>
      <c r="M68" s="128"/>
      <c r="N68" s="128"/>
    </row>
    <row r="69" spans="1:23" ht="30" customHeight="1">
      <c r="A69" s="129">
        <v>2016</v>
      </c>
      <c r="B69" s="135"/>
      <c r="C69" s="124" t="s">
        <v>0</v>
      </c>
      <c r="D69" s="124"/>
      <c r="E69" s="124"/>
      <c r="F69" s="130"/>
      <c r="G69" s="156" t="s">
        <v>2</v>
      </c>
      <c r="H69" s="157"/>
      <c r="I69" s="130"/>
      <c r="J69" s="125" t="s">
        <v>22</v>
      </c>
      <c r="K69" s="125"/>
      <c r="L69" s="130"/>
      <c r="M69" s="139" t="s">
        <v>37</v>
      </c>
      <c r="N69" s="139"/>
      <c r="Q69" s="67" t="s">
        <v>22</v>
      </c>
      <c r="R69" s="67" t="s">
        <v>2</v>
      </c>
      <c r="S69" s="67" t="s">
        <v>41</v>
      </c>
      <c r="T69" s="67" t="s">
        <v>59</v>
      </c>
      <c r="U69" s="67" t="s">
        <v>2</v>
      </c>
      <c r="V69" s="67" t="s">
        <v>22</v>
      </c>
      <c r="W69" s="67" t="s">
        <v>41</v>
      </c>
    </row>
    <row r="70" spans="1:23">
      <c r="A70" s="129"/>
      <c r="B70" s="135"/>
      <c r="C70" s="14" t="s">
        <v>3</v>
      </c>
      <c r="D70" s="66" t="s">
        <v>67</v>
      </c>
      <c r="E70" s="66" t="s">
        <v>68</v>
      </c>
      <c r="F70" s="130"/>
      <c r="G70" s="30" t="s">
        <v>19</v>
      </c>
      <c r="H70" s="64" t="s">
        <v>68</v>
      </c>
      <c r="I70" s="130"/>
      <c r="J70" s="28" t="s">
        <v>4</v>
      </c>
      <c r="K70" s="63" t="s">
        <v>68</v>
      </c>
      <c r="L70" s="130"/>
      <c r="M70" s="32" t="s">
        <v>5</v>
      </c>
      <c r="N70" s="32" t="s">
        <v>68</v>
      </c>
      <c r="Q70" s="67" t="s">
        <v>3</v>
      </c>
      <c r="R70" s="67" t="s">
        <v>3</v>
      </c>
      <c r="S70" s="67" t="s">
        <v>3</v>
      </c>
      <c r="T70" s="67" t="s">
        <v>60</v>
      </c>
      <c r="U70" s="67" t="s">
        <v>60</v>
      </c>
      <c r="V70" s="67" t="s">
        <v>60</v>
      </c>
      <c r="W70" s="67" t="s">
        <v>60</v>
      </c>
    </row>
    <row r="71" spans="1:23">
      <c r="A71" s="129"/>
      <c r="B71" s="10" t="s">
        <v>29</v>
      </c>
      <c r="C71" s="4"/>
      <c r="D71" s="4"/>
      <c r="E71" s="4"/>
      <c r="F71" s="130"/>
      <c r="G71" s="5"/>
      <c r="H71" s="5"/>
      <c r="I71" s="130"/>
      <c r="J71" s="18"/>
      <c r="K71" s="18"/>
      <c r="L71" s="130"/>
      <c r="M71" s="6"/>
      <c r="N71" s="6"/>
      <c r="Q71" s="67">
        <f t="shared" ref="Q71:Q82" si="10">J71*40.65</f>
        <v>0</v>
      </c>
      <c r="R71" s="67">
        <f t="shared" ref="R71:R82" si="11">G71*30.04275</f>
        <v>0</v>
      </c>
      <c r="S71" s="67">
        <f>M71*J89</f>
        <v>0</v>
      </c>
      <c r="T71" s="67">
        <f>C71*0.0006</f>
        <v>0</v>
      </c>
      <c r="U71" s="67">
        <f>G71*0.0054</f>
        <v>0</v>
      </c>
      <c r="V71" s="67">
        <f>J71*0.0101</f>
        <v>0</v>
      </c>
      <c r="W71" s="67">
        <f>M71*M89</f>
        <v>0</v>
      </c>
    </row>
    <row r="72" spans="1:23">
      <c r="A72" s="129"/>
      <c r="B72" s="10" t="s">
        <v>30</v>
      </c>
      <c r="C72" s="4"/>
      <c r="D72" s="4"/>
      <c r="E72" s="4"/>
      <c r="F72" s="130"/>
      <c r="G72" s="5"/>
      <c r="H72" s="5"/>
      <c r="I72" s="130"/>
      <c r="J72" s="18"/>
      <c r="K72" s="18"/>
      <c r="L72" s="130"/>
      <c r="M72" s="6"/>
      <c r="N72" s="6"/>
      <c r="Q72" s="67">
        <f t="shared" si="10"/>
        <v>0</v>
      </c>
      <c r="R72" s="67">
        <f t="shared" si="11"/>
        <v>0</v>
      </c>
      <c r="S72" s="67">
        <f>M72*J89</f>
        <v>0</v>
      </c>
      <c r="T72" s="67">
        <f t="shared" ref="T72:T82" si="12">C72*0.0006</f>
        <v>0</v>
      </c>
      <c r="U72" s="67">
        <f t="shared" ref="U72:U82" si="13">G72*0.0054</f>
        <v>0</v>
      </c>
      <c r="V72" s="67">
        <f t="shared" ref="V72:V82" si="14">J72*0.0101</f>
        <v>0</v>
      </c>
      <c r="W72" s="67">
        <f>M72*M89</f>
        <v>0</v>
      </c>
    </row>
    <row r="73" spans="1:23">
      <c r="A73" s="129"/>
      <c r="B73" s="10" t="s">
        <v>8</v>
      </c>
      <c r="C73" s="4"/>
      <c r="D73" s="4"/>
      <c r="E73" s="4"/>
      <c r="F73" s="130"/>
      <c r="G73" s="5"/>
      <c r="H73" s="5"/>
      <c r="I73" s="130"/>
      <c r="J73" s="18"/>
      <c r="K73" s="18"/>
      <c r="L73" s="130"/>
      <c r="M73" s="6"/>
      <c r="N73" s="6"/>
      <c r="Q73" s="67">
        <f t="shared" si="10"/>
        <v>0</v>
      </c>
      <c r="R73" s="67">
        <f t="shared" si="11"/>
        <v>0</v>
      </c>
      <c r="S73" s="67">
        <f>M73*J89</f>
        <v>0</v>
      </c>
      <c r="T73" s="67">
        <f t="shared" si="12"/>
        <v>0</v>
      </c>
      <c r="U73" s="67">
        <f t="shared" si="13"/>
        <v>0</v>
      </c>
      <c r="V73" s="67">
        <f t="shared" si="14"/>
        <v>0</v>
      </c>
      <c r="W73" s="67">
        <f>M73*M89</f>
        <v>0</v>
      </c>
    </row>
    <row r="74" spans="1:23">
      <c r="A74" s="129"/>
      <c r="B74" s="10" t="s">
        <v>9</v>
      </c>
      <c r="C74" s="4"/>
      <c r="D74" s="4"/>
      <c r="E74" s="4"/>
      <c r="F74" s="130"/>
      <c r="G74" s="5"/>
      <c r="H74" s="5"/>
      <c r="I74" s="130"/>
      <c r="J74" s="18"/>
      <c r="K74" s="18"/>
      <c r="L74" s="130"/>
      <c r="M74" s="6"/>
      <c r="N74" s="6"/>
      <c r="Q74" s="67">
        <f t="shared" si="10"/>
        <v>0</v>
      </c>
      <c r="R74" s="67">
        <f t="shared" si="11"/>
        <v>0</v>
      </c>
      <c r="S74" s="67">
        <f>M74*J89</f>
        <v>0</v>
      </c>
      <c r="T74" s="67">
        <f t="shared" si="12"/>
        <v>0</v>
      </c>
      <c r="U74" s="67">
        <f t="shared" si="13"/>
        <v>0</v>
      </c>
      <c r="V74" s="67">
        <f t="shared" si="14"/>
        <v>0</v>
      </c>
      <c r="W74" s="67">
        <f>M74*M89</f>
        <v>0</v>
      </c>
    </row>
    <row r="75" spans="1:23">
      <c r="A75" s="129"/>
      <c r="B75" s="10" t="s">
        <v>10</v>
      </c>
      <c r="C75" s="4"/>
      <c r="D75" s="4"/>
      <c r="E75" s="4"/>
      <c r="F75" s="130"/>
      <c r="G75" s="5"/>
      <c r="H75" s="5"/>
      <c r="I75" s="130"/>
      <c r="J75" s="18"/>
      <c r="K75" s="18"/>
      <c r="L75" s="130"/>
      <c r="M75" s="6"/>
      <c r="N75" s="6"/>
      <c r="Q75" s="67">
        <f t="shared" si="10"/>
        <v>0</v>
      </c>
      <c r="R75" s="67">
        <f t="shared" si="11"/>
        <v>0</v>
      </c>
      <c r="S75" s="67">
        <f>M75*J89</f>
        <v>0</v>
      </c>
      <c r="T75" s="67">
        <f t="shared" si="12"/>
        <v>0</v>
      </c>
      <c r="U75" s="67">
        <f t="shared" si="13"/>
        <v>0</v>
      </c>
      <c r="V75" s="67">
        <f t="shared" si="14"/>
        <v>0</v>
      </c>
      <c r="W75" s="67">
        <f>M75*M89</f>
        <v>0</v>
      </c>
    </row>
    <row r="76" spans="1:23">
      <c r="A76" s="129"/>
      <c r="B76" s="10" t="s">
        <v>31</v>
      </c>
      <c r="C76" s="4"/>
      <c r="D76" s="4"/>
      <c r="E76" s="4"/>
      <c r="F76" s="130"/>
      <c r="G76" s="5"/>
      <c r="H76" s="5"/>
      <c r="I76" s="130"/>
      <c r="J76" s="18"/>
      <c r="K76" s="18"/>
      <c r="L76" s="130"/>
      <c r="M76" s="6"/>
      <c r="N76" s="6"/>
      <c r="Q76" s="67">
        <f t="shared" si="10"/>
        <v>0</v>
      </c>
      <c r="R76" s="67">
        <f t="shared" si="11"/>
        <v>0</v>
      </c>
      <c r="S76" s="67">
        <f>M76*J89</f>
        <v>0</v>
      </c>
      <c r="T76" s="67">
        <f t="shared" si="12"/>
        <v>0</v>
      </c>
      <c r="U76" s="67">
        <f t="shared" si="13"/>
        <v>0</v>
      </c>
      <c r="V76" s="67">
        <f t="shared" si="14"/>
        <v>0</v>
      </c>
      <c r="W76" s="67">
        <f>M76*M89</f>
        <v>0</v>
      </c>
    </row>
    <row r="77" spans="1:23">
      <c r="A77" s="129"/>
      <c r="B77" s="10" t="s">
        <v>32</v>
      </c>
      <c r="C77" s="4"/>
      <c r="D77" s="4"/>
      <c r="E77" s="4"/>
      <c r="F77" s="130"/>
      <c r="G77" s="5"/>
      <c r="H77" s="5"/>
      <c r="I77" s="130"/>
      <c r="J77" s="18"/>
      <c r="K77" s="18"/>
      <c r="L77" s="130"/>
      <c r="M77" s="6"/>
      <c r="N77" s="6"/>
      <c r="Q77" s="67">
        <f t="shared" si="10"/>
        <v>0</v>
      </c>
      <c r="R77" s="67">
        <f t="shared" si="11"/>
        <v>0</v>
      </c>
      <c r="S77" s="67">
        <f>M77*J89</f>
        <v>0</v>
      </c>
      <c r="T77" s="67">
        <f t="shared" si="12"/>
        <v>0</v>
      </c>
      <c r="U77" s="67">
        <f t="shared" si="13"/>
        <v>0</v>
      </c>
      <c r="V77" s="67">
        <f t="shared" si="14"/>
        <v>0</v>
      </c>
      <c r="W77" s="67">
        <f>M77*M89</f>
        <v>0</v>
      </c>
    </row>
    <row r="78" spans="1:23">
      <c r="A78" s="129"/>
      <c r="B78" s="10" t="s">
        <v>13</v>
      </c>
      <c r="C78" s="4"/>
      <c r="D78" s="4"/>
      <c r="E78" s="4"/>
      <c r="F78" s="130"/>
      <c r="G78" s="5"/>
      <c r="H78" s="5"/>
      <c r="I78" s="130"/>
      <c r="J78" s="18"/>
      <c r="K78" s="18"/>
      <c r="L78" s="130"/>
      <c r="M78" s="6"/>
      <c r="N78" s="6"/>
      <c r="Q78" s="67">
        <f t="shared" si="10"/>
        <v>0</v>
      </c>
      <c r="R78" s="67">
        <f t="shared" si="11"/>
        <v>0</v>
      </c>
      <c r="S78" s="67">
        <f>M78*J89</f>
        <v>0</v>
      </c>
      <c r="T78" s="67">
        <f t="shared" si="12"/>
        <v>0</v>
      </c>
      <c r="U78" s="67">
        <f t="shared" si="13"/>
        <v>0</v>
      </c>
      <c r="V78" s="67">
        <f t="shared" si="14"/>
        <v>0</v>
      </c>
      <c r="W78" s="67">
        <f>M78*M89</f>
        <v>0</v>
      </c>
    </row>
    <row r="79" spans="1:23">
      <c r="A79" s="129"/>
      <c r="B79" s="10" t="s">
        <v>33</v>
      </c>
      <c r="C79" s="4"/>
      <c r="D79" s="4"/>
      <c r="E79" s="4"/>
      <c r="F79" s="130"/>
      <c r="G79" s="5"/>
      <c r="H79" s="5"/>
      <c r="I79" s="130"/>
      <c r="J79" s="18"/>
      <c r="K79" s="18"/>
      <c r="L79" s="130"/>
      <c r="M79" s="6"/>
      <c r="N79" s="6"/>
      <c r="Q79" s="67">
        <f t="shared" si="10"/>
        <v>0</v>
      </c>
      <c r="R79" s="67">
        <f t="shared" si="11"/>
        <v>0</v>
      </c>
      <c r="S79" s="67">
        <f>M79*J89</f>
        <v>0</v>
      </c>
      <c r="T79" s="67">
        <f t="shared" si="12"/>
        <v>0</v>
      </c>
      <c r="U79" s="67">
        <f t="shared" si="13"/>
        <v>0</v>
      </c>
      <c r="V79" s="67">
        <f t="shared" si="14"/>
        <v>0</v>
      </c>
      <c r="W79" s="67">
        <f>M79*M89</f>
        <v>0</v>
      </c>
    </row>
    <row r="80" spans="1:23">
      <c r="A80" s="129"/>
      <c r="B80" s="10" t="s">
        <v>15</v>
      </c>
      <c r="C80" s="4"/>
      <c r="D80" s="4"/>
      <c r="E80" s="4"/>
      <c r="F80" s="130"/>
      <c r="G80" s="5"/>
      <c r="H80" s="5"/>
      <c r="I80" s="130"/>
      <c r="J80" s="18"/>
      <c r="K80" s="18"/>
      <c r="L80" s="130"/>
      <c r="M80" s="6"/>
      <c r="N80" s="6"/>
      <c r="Q80" s="67">
        <f t="shared" si="10"/>
        <v>0</v>
      </c>
      <c r="R80" s="67">
        <f t="shared" si="11"/>
        <v>0</v>
      </c>
      <c r="S80" s="67">
        <f>M80*J89</f>
        <v>0</v>
      </c>
      <c r="T80" s="67">
        <f t="shared" si="12"/>
        <v>0</v>
      </c>
      <c r="U80" s="67">
        <f t="shared" si="13"/>
        <v>0</v>
      </c>
      <c r="V80" s="67">
        <f t="shared" si="14"/>
        <v>0</v>
      </c>
      <c r="W80" s="67">
        <f>M80*M89</f>
        <v>0</v>
      </c>
    </row>
    <row r="81" spans="1:23">
      <c r="A81" s="129"/>
      <c r="B81" s="10" t="s">
        <v>34</v>
      </c>
      <c r="C81" s="4"/>
      <c r="D81" s="4"/>
      <c r="E81" s="4"/>
      <c r="F81" s="130"/>
      <c r="G81" s="5"/>
      <c r="H81" s="5"/>
      <c r="I81" s="130"/>
      <c r="J81" s="18"/>
      <c r="K81" s="18"/>
      <c r="L81" s="130"/>
      <c r="M81" s="6"/>
      <c r="N81" s="6"/>
      <c r="Q81" s="67">
        <f t="shared" si="10"/>
        <v>0</v>
      </c>
      <c r="R81" s="67">
        <f t="shared" si="11"/>
        <v>0</v>
      </c>
      <c r="S81" s="67">
        <f>M81*J89</f>
        <v>0</v>
      </c>
      <c r="T81" s="67">
        <f t="shared" si="12"/>
        <v>0</v>
      </c>
      <c r="U81" s="67">
        <f t="shared" si="13"/>
        <v>0</v>
      </c>
      <c r="V81" s="67">
        <f t="shared" si="14"/>
        <v>0</v>
      </c>
      <c r="W81" s="67">
        <f>M81*M89</f>
        <v>0</v>
      </c>
    </row>
    <row r="82" spans="1:23" ht="15.75" thickBot="1">
      <c r="A82" s="129"/>
      <c r="B82" s="11" t="s">
        <v>35</v>
      </c>
      <c r="C82" s="7"/>
      <c r="D82" s="7"/>
      <c r="E82" s="7"/>
      <c r="F82" s="130"/>
      <c r="G82" s="8"/>
      <c r="H82" s="8"/>
      <c r="I82" s="130"/>
      <c r="J82" s="19"/>
      <c r="K82" s="19"/>
      <c r="L82" s="130"/>
      <c r="M82" s="9"/>
      <c r="N82" s="9"/>
      <c r="Q82" s="67">
        <f t="shared" si="10"/>
        <v>0</v>
      </c>
      <c r="R82" s="67">
        <f t="shared" si="11"/>
        <v>0</v>
      </c>
      <c r="S82" s="67">
        <f>M82*J89</f>
        <v>0</v>
      </c>
      <c r="T82" s="67">
        <f t="shared" si="12"/>
        <v>0</v>
      </c>
      <c r="U82" s="67">
        <f t="shared" si="13"/>
        <v>0</v>
      </c>
      <c r="V82" s="67">
        <f t="shared" si="14"/>
        <v>0</v>
      </c>
      <c r="W82" s="67">
        <f>M82*M89</f>
        <v>0</v>
      </c>
    </row>
    <row r="83" spans="1:23" ht="15.75" thickBot="1">
      <c r="A83" s="129"/>
      <c r="B83" s="26" t="s">
        <v>36</v>
      </c>
      <c r="C83" s="20">
        <f>SUM(C71,C72,C73,C74,C75,C76,C77,C78,C79,C80,C81,C82)</f>
        <v>0</v>
      </c>
      <c r="D83" s="27" t="e">
        <f>AVERAGE(D71:D82)</f>
        <v>#DIV/0!</v>
      </c>
      <c r="E83" s="27">
        <f>SUM(E71,E72,E73,E74,E75,E76,E77,E78,E79,E80,E81,E82)</f>
        <v>0</v>
      </c>
      <c r="F83" s="130"/>
      <c r="G83" s="22">
        <f>SUM(G71,G72,G73,G74,G75,G76,G77,G78,G79,G80,G81,G82)</f>
        <v>0</v>
      </c>
      <c r="H83" s="31">
        <f>SUM(H71,H72,H73,H74,H75,H76,H77,H78,H79,H80,H81,H82)</f>
        <v>0</v>
      </c>
      <c r="I83" s="130"/>
      <c r="J83" s="29">
        <f>SUM(J71,J72,J73,J74,J75,J76,J77,J78,J79,J80,J81,J82)</f>
        <v>0</v>
      </c>
      <c r="K83" s="21">
        <f>SUM(K71,K72,K73,K74,K75,K76,K77,K78,K79,K80,K81,K82)</f>
        <v>0</v>
      </c>
      <c r="L83" s="130"/>
      <c r="M83" s="23">
        <f>SUM(M71,M72,M73,M74,M75,M76,M77,M78,M79,M80,M81,M82)</f>
        <v>0</v>
      </c>
      <c r="N83" s="23">
        <f>SUM(N71,N72,N73,N74,N75,N76,N77,N78,N79,N80,N81,N82)</f>
        <v>0</v>
      </c>
    </row>
    <row r="84" spans="1:23" ht="15.75" thickBot="1">
      <c r="B84" s="41" t="s">
        <v>42</v>
      </c>
      <c r="C84" s="20">
        <f>C83*1</f>
        <v>0</v>
      </c>
      <c r="D84" s="70"/>
      <c r="G84" s="22">
        <f>G83*30.04275</f>
        <v>0</v>
      </c>
      <c r="J84" s="21">
        <f>J83*40.65</f>
        <v>0</v>
      </c>
      <c r="M84" s="23">
        <f>SUM(S71:S82)</f>
        <v>0</v>
      </c>
    </row>
    <row r="85" spans="1:23" ht="15.75" thickBot="1">
      <c r="B85" s="59" t="s">
        <v>61</v>
      </c>
      <c r="C85" s="24">
        <f>SUM(T71:T82)</f>
        <v>0</v>
      </c>
      <c r="D85" s="69"/>
      <c r="G85" s="39">
        <f>SUM(U71:U82)</f>
        <v>0</v>
      </c>
      <c r="J85" s="25">
        <f>SUM(V71:V82)</f>
        <v>0</v>
      </c>
      <c r="M85" s="60">
        <f>SUM(W71:W82)</f>
        <v>0</v>
      </c>
    </row>
    <row r="86" spans="1:23" ht="15.75" thickBot="1"/>
    <row r="87" spans="1:23" ht="16.5" thickBot="1">
      <c r="A87" s="90" t="s">
        <v>49</v>
      </c>
      <c r="B87" s="91"/>
      <c r="C87" s="91"/>
      <c r="D87" s="92"/>
      <c r="E87" s="93"/>
      <c r="F87" s="97">
        <f>SUM(C84,J84,G84,M84)</f>
        <v>0</v>
      </c>
      <c r="G87" s="98"/>
      <c r="H87" s="99"/>
      <c r="J87" s="74" t="s">
        <v>64</v>
      </c>
      <c r="K87" s="75"/>
      <c r="L87" s="75"/>
      <c r="M87" s="75"/>
      <c r="N87" s="75"/>
      <c r="O87" s="76"/>
    </row>
    <row r="88" spans="1:23" ht="16.5" thickBot="1">
      <c r="A88" s="90" t="s">
        <v>21</v>
      </c>
      <c r="B88" s="91"/>
      <c r="C88" s="91"/>
      <c r="D88" s="92"/>
      <c r="E88" s="93"/>
      <c r="F88" s="94">
        <f>SUM(E83,K83,H83,N83)</f>
        <v>0</v>
      </c>
      <c r="G88" s="95"/>
      <c r="H88" s="96"/>
      <c r="J88" s="77" t="s">
        <v>65</v>
      </c>
      <c r="K88" s="78"/>
      <c r="L88" s="78"/>
      <c r="M88" s="78" t="s">
        <v>66</v>
      </c>
      <c r="N88" s="78"/>
      <c r="O88" s="79"/>
    </row>
    <row r="89" spans="1:23" ht="15.75" thickBot="1">
      <c r="A89" s="102" t="s">
        <v>51</v>
      </c>
      <c r="B89" s="103"/>
      <c r="C89" s="103"/>
      <c r="D89" s="104"/>
      <c r="E89" s="105"/>
      <c r="F89" s="97">
        <f>SUM(C85,G85,J85,M85)</f>
        <v>0</v>
      </c>
      <c r="G89" s="95"/>
      <c r="H89" s="96"/>
      <c r="J89" s="80"/>
      <c r="K89" s="81"/>
      <c r="L89" s="81"/>
      <c r="M89" s="84"/>
      <c r="N89" s="84"/>
      <c r="O89" s="85"/>
    </row>
    <row r="90" spans="1:23">
      <c r="A90" s="106" t="s">
        <v>20</v>
      </c>
      <c r="B90" s="107"/>
      <c r="C90" s="107"/>
      <c r="D90" s="107"/>
      <c r="E90" s="107"/>
      <c r="F90" s="107"/>
      <c r="G90" s="107"/>
      <c r="H90" s="108"/>
      <c r="J90" s="80"/>
      <c r="K90" s="81"/>
      <c r="L90" s="81"/>
      <c r="M90" s="84"/>
      <c r="N90" s="84"/>
      <c r="O90" s="85"/>
    </row>
    <row r="91" spans="1:23" ht="15.75" thickBot="1">
      <c r="A91" s="118" t="s">
        <v>23</v>
      </c>
      <c r="B91" s="119"/>
      <c r="C91" s="100" t="s">
        <v>43</v>
      </c>
      <c r="D91" s="100"/>
      <c r="E91" s="100"/>
      <c r="F91" s="100" t="s">
        <v>50</v>
      </c>
      <c r="G91" s="100"/>
      <c r="H91" s="101"/>
      <c r="J91" s="82"/>
      <c r="K91" s="83"/>
      <c r="L91" s="83"/>
      <c r="M91" s="86"/>
      <c r="N91" s="86"/>
      <c r="O91" s="87"/>
    </row>
    <row r="92" spans="1:23">
      <c r="A92" s="118" t="s">
        <v>24</v>
      </c>
      <c r="B92" s="119"/>
      <c r="C92" s="57" t="s">
        <v>44</v>
      </c>
      <c r="D92" s="62"/>
      <c r="E92" s="57"/>
      <c r="F92" s="100" t="s">
        <v>52</v>
      </c>
      <c r="G92" s="100"/>
      <c r="H92" s="101"/>
      <c r="J92" s="12"/>
      <c r="K92" s="12"/>
      <c r="L92" s="46"/>
      <c r="M92" s="46"/>
      <c r="N92" s="46"/>
      <c r="O92" s="46"/>
    </row>
    <row r="93" spans="1:23">
      <c r="A93" s="118" t="s">
        <v>25</v>
      </c>
      <c r="B93" s="119"/>
      <c r="C93" s="100" t="s">
        <v>46</v>
      </c>
      <c r="D93" s="100"/>
      <c r="E93" s="100"/>
      <c r="F93" s="100" t="s">
        <v>53</v>
      </c>
      <c r="G93" s="100"/>
      <c r="H93" s="101"/>
      <c r="I93" s="71" t="s">
        <v>39</v>
      </c>
      <c r="J93" s="71"/>
      <c r="K93" s="72"/>
      <c r="L93" s="72"/>
      <c r="M93" s="72"/>
      <c r="N93" s="72"/>
      <c r="O93" s="72"/>
    </row>
    <row r="94" spans="1:23">
      <c r="A94" s="118" t="s">
        <v>28</v>
      </c>
      <c r="B94" s="119"/>
      <c r="C94" s="100" t="s">
        <v>45</v>
      </c>
      <c r="D94" s="100"/>
      <c r="E94" s="100"/>
      <c r="F94" s="100" t="s">
        <v>54</v>
      </c>
      <c r="G94" s="100"/>
      <c r="H94" s="101"/>
      <c r="I94" s="71" t="s">
        <v>40</v>
      </c>
      <c r="J94" s="71"/>
      <c r="K94" s="73"/>
      <c r="L94" s="73"/>
      <c r="M94" s="73"/>
      <c r="N94" s="73"/>
      <c r="O94" s="73"/>
    </row>
    <row r="95" spans="1:23">
      <c r="A95" s="118" t="s">
        <v>27</v>
      </c>
      <c r="B95" s="119"/>
      <c r="C95" s="100" t="s">
        <v>47</v>
      </c>
      <c r="D95" s="100"/>
      <c r="E95" s="100"/>
      <c r="F95" s="100" t="s">
        <v>57</v>
      </c>
      <c r="G95" s="100"/>
      <c r="H95" s="101"/>
      <c r="I95" s="71" t="s">
        <v>62</v>
      </c>
      <c r="J95" s="71"/>
      <c r="K95" s="72"/>
      <c r="L95" s="72"/>
      <c r="M95" s="72"/>
      <c r="N95" s="72"/>
      <c r="O95" s="72"/>
    </row>
    <row r="96" spans="1:23">
      <c r="A96" s="118" t="s">
        <v>26</v>
      </c>
      <c r="B96" s="119"/>
      <c r="C96" s="100" t="s">
        <v>48</v>
      </c>
      <c r="D96" s="100"/>
      <c r="E96" s="100"/>
      <c r="F96" s="100" t="s">
        <v>58</v>
      </c>
      <c r="G96" s="100"/>
      <c r="H96" s="101"/>
      <c r="I96" s="71" t="s">
        <v>63</v>
      </c>
      <c r="J96" s="71"/>
      <c r="K96" s="72"/>
      <c r="L96" s="72"/>
      <c r="M96" s="72"/>
      <c r="N96" s="72"/>
      <c r="O96" s="72"/>
    </row>
    <row r="97" spans="1:23" ht="15.75" thickBot="1">
      <c r="A97" s="120" t="s">
        <v>55</v>
      </c>
      <c r="B97" s="121"/>
      <c r="C97" s="58"/>
      <c r="D97" s="58"/>
      <c r="E97" s="58"/>
      <c r="F97" s="122" t="s">
        <v>56</v>
      </c>
      <c r="G97" s="122"/>
      <c r="H97" s="123"/>
    </row>
    <row r="100" spans="1:23" ht="15" customHeight="1">
      <c r="B100" s="128" t="s">
        <v>70</v>
      </c>
      <c r="C100" s="128"/>
      <c r="D100" s="128"/>
      <c r="E100" s="128"/>
      <c r="F100" s="128"/>
      <c r="G100" s="128"/>
      <c r="H100" s="128"/>
      <c r="I100" s="128"/>
      <c r="J100" s="128"/>
      <c r="K100" s="128"/>
      <c r="L100" s="128"/>
      <c r="M100" s="128"/>
      <c r="N100" s="128"/>
    </row>
    <row r="101" spans="1:23" ht="15" customHeight="1">
      <c r="B101" s="128"/>
      <c r="C101" s="128"/>
      <c r="D101" s="128"/>
      <c r="E101" s="128"/>
      <c r="F101" s="128"/>
      <c r="G101" s="128"/>
      <c r="H101" s="128"/>
      <c r="I101" s="128"/>
      <c r="J101" s="128"/>
      <c r="K101" s="128"/>
      <c r="L101" s="128"/>
      <c r="M101" s="128"/>
      <c r="N101" s="128"/>
    </row>
    <row r="102" spans="1:23" ht="30" customHeight="1">
      <c r="A102" s="137">
        <v>2017</v>
      </c>
      <c r="B102" s="138"/>
      <c r="C102" s="124" t="s">
        <v>0</v>
      </c>
      <c r="D102" s="124"/>
      <c r="E102" s="124"/>
      <c r="F102" s="136"/>
      <c r="G102" s="126" t="s">
        <v>2</v>
      </c>
      <c r="H102" s="126"/>
      <c r="I102" s="136"/>
      <c r="J102" s="125" t="s">
        <v>22</v>
      </c>
      <c r="K102" s="125"/>
      <c r="L102" s="130"/>
      <c r="M102" s="139" t="s">
        <v>38</v>
      </c>
      <c r="N102" s="139"/>
      <c r="Q102" s="67" t="s">
        <v>22</v>
      </c>
      <c r="R102" s="67" t="s">
        <v>2</v>
      </c>
      <c r="S102" s="67" t="s">
        <v>41</v>
      </c>
      <c r="T102" s="67" t="s">
        <v>59</v>
      </c>
      <c r="U102" s="67" t="s">
        <v>2</v>
      </c>
      <c r="V102" s="67" t="s">
        <v>22</v>
      </c>
      <c r="W102" s="67" t="s">
        <v>41</v>
      </c>
    </row>
    <row r="103" spans="1:23">
      <c r="A103" s="137"/>
      <c r="B103" s="138"/>
      <c r="C103" s="45" t="s">
        <v>3</v>
      </c>
      <c r="D103" s="66" t="s">
        <v>67</v>
      </c>
      <c r="E103" s="66" t="s">
        <v>68</v>
      </c>
      <c r="F103" s="136"/>
      <c r="G103" s="44" t="s">
        <v>19</v>
      </c>
      <c r="H103" s="64" t="s">
        <v>68</v>
      </c>
      <c r="I103" s="136"/>
      <c r="J103" s="43" t="s">
        <v>4</v>
      </c>
      <c r="K103" s="63" t="s">
        <v>68</v>
      </c>
      <c r="L103" s="130"/>
      <c r="M103" s="33" t="s">
        <v>5</v>
      </c>
      <c r="N103" s="33" t="s">
        <v>68</v>
      </c>
      <c r="Q103" s="67" t="s">
        <v>3</v>
      </c>
      <c r="R103" s="67" t="s">
        <v>3</v>
      </c>
      <c r="S103" s="67" t="s">
        <v>3</v>
      </c>
      <c r="T103" s="67" t="s">
        <v>60</v>
      </c>
      <c r="U103" s="67" t="s">
        <v>60</v>
      </c>
      <c r="V103" s="67" t="s">
        <v>60</v>
      </c>
      <c r="W103" s="67" t="s">
        <v>60</v>
      </c>
    </row>
    <row r="104" spans="1:23">
      <c r="A104" s="137"/>
      <c r="B104" s="35" t="s">
        <v>29</v>
      </c>
      <c r="C104" s="47"/>
      <c r="D104" s="47"/>
      <c r="E104" s="47"/>
      <c r="F104" s="136"/>
      <c r="G104" s="49"/>
      <c r="H104" s="49"/>
      <c r="I104" s="136"/>
      <c r="J104" s="48"/>
      <c r="K104" s="48"/>
      <c r="L104" s="130"/>
      <c r="M104" s="6"/>
      <c r="N104" s="6"/>
      <c r="Q104" s="67">
        <f t="shared" ref="Q104:Q115" si="15">J104*40.65</f>
        <v>0</v>
      </c>
      <c r="R104" s="67">
        <f t="shared" ref="R104:R115" si="16">G104*30.04275</f>
        <v>0</v>
      </c>
      <c r="S104" s="67">
        <f>M104*J122</f>
        <v>0</v>
      </c>
      <c r="T104" s="67">
        <f>C104*0.0006</f>
        <v>0</v>
      </c>
      <c r="U104" s="67">
        <f>G104*0.0054</f>
        <v>0</v>
      </c>
      <c r="V104" s="67">
        <f>J104*0.0101</f>
        <v>0</v>
      </c>
      <c r="W104" s="67">
        <f>M104*M122</f>
        <v>0</v>
      </c>
    </row>
    <row r="105" spans="1:23">
      <c r="A105" s="137"/>
      <c r="B105" s="35" t="s">
        <v>30</v>
      </c>
      <c r="C105" s="47"/>
      <c r="D105" s="47"/>
      <c r="E105" s="47"/>
      <c r="F105" s="136"/>
      <c r="G105" s="49"/>
      <c r="H105" s="49"/>
      <c r="I105" s="136"/>
      <c r="J105" s="48"/>
      <c r="K105" s="48"/>
      <c r="L105" s="130"/>
      <c r="M105" s="6"/>
      <c r="N105" s="6"/>
      <c r="Q105" s="67">
        <f t="shared" si="15"/>
        <v>0</v>
      </c>
      <c r="R105" s="67">
        <f t="shared" si="16"/>
        <v>0</v>
      </c>
      <c r="S105" s="67">
        <f>M105*J122</f>
        <v>0</v>
      </c>
      <c r="T105" s="67">
        <f t="shared" ref="T105:T115" si="17">C105*0.0006</f>
        <v>0</v>
      </c>
      <c r="U105" s="67">
        <f t="shared" ref="U105:U115" si="18">G105*0.0054</f>
        <v>0</v>
      </c>
      <c r="V105" s="67">
        <f t="shared" ref="V105:V115" si="19">J105*0.0101</f>
        <v>0</v>
      </c>
      <c r="W105" s="67">
        <f>M105*M122</f>
        <v>0</v>
      </c>
    </row>
    <row r="106" spans="1:23">
      <c r="A106" s="137"/>
      <c r="B106" s="35" t="s">
        <v>8</v>
      </c>
      <c r="C106" s="47"/>
      <c r="D106" s="47"/>
      <c r="E106" s="47"/>
      <c r="F106" s="136"/>
      <c r="G106" s="49"/>
      <c r="H106" s="49"/>
      <c r="I106" s="136"/>
      <c r="J106" s="48"/>
      <c r="K106" s="48"/>
      <c r="L106" s="130"/>
      <c r="M106" s="6"/>
      <c r="N106" s="6"/>
      <c r="Q106" s="67">
        <f t="shared" si="15"/>
        <v>0</v>
      </c>
      <c r="R106" s="67">
        <f t="shared" si="16"/>
        <v>0</v>
      </c>
      <c r="S106" s="67">
        <f>M106*J122</f>
        <v>0</v>
      </c>
      <c r="T106" s="67">
        <f t="shared" si="17"/>
        <v>0</v>
      </c>
      <c r="U106" s="67">
        <f t="shared" si="18"/>
        <v>0</v>
      </c>
      <c r="V106" s="67">
        <f t="shared" si="19"/>
        <v>0</v>
      </c>
      <c r="W106" s="67">
        <f>M106*M122</f>
        <v>0</v>
      </c>
    </row>
    <row r="107" spans="1:23">
      <c r="A107" s="137"/>
      <c r="B107" s="35" t="s">
        <v>9</v>
      </c>
      <c r="C107" s="47"/>
      <c r="D107" s="47"/>
      <c r="E107" s="47"/>
      <c r="F107" s="136"/>
      <c r="G107" s="49"/>
      <c r="H107" s="49"/>
      <c r="I107" s="136"/>
      <c r="J107" s="48"/>
      <c r="K107" s="48"/>
      <c r="L107" s="130"/>
      <c r="M107" s="6"/>
      <c r="N107" s="6"/>
      <c r="Q107" s="67">
        <f t="shared" si="15"/>
        <v>0</v>
      </c>
      <c r="R107" s="67">
        <f t="shared" si="16"/>
        <v>0</v>
      </c>
      <c r="S107" s="67">
        <f>M107*J122</f>
        <v>0</v>
      </c>
      <c r="T107" s="67">
        <f t="shared" si="17"/>
        <v>0</v>
      </c>
      <c r="U107" s="67">
        <f t="shared" si="18"/>
        <v>0</v>
      </c>
      <c r="V107" s="67">
        <f t="shared" si="19"/>
        <v>0</v>
      </c>
      <c r="W107" s="67">
        <f>M107*M122</f>
        <v>0</v>
      </c>
    </row>
    <row r="108" spans="1:23">
      <c r="A108" s="137"/>
      <c r="B108" s="35" t="s">
        <v>10</v>
      </c>
      <c r="C108" s="47"/>
      <c r="D108" s="47"/>
      <c r="E108" s="47"/>
      <c r="F108" s="136"/>
      <c r="G108" s="49"/>
      <c r="H108" s="49"/>
      <c r="I108" s="136"/>
      <c r="J108" s="48"/>
      <c r="K108" s="48"/>
      <c r="L108" s="130"/>
      <c r="M108" s="6"/>
      <c r="N108" s="6"/>
      <c r="Q108" s="67">
        <f t="shared" si="15"/>
        <v>0</v>
      </c>
      <c r="R108" s="67">
        <f t="shared" si="16"/>
        <v>0</v>
      </c>
      <c r="S108" s="67">
        <f>M108*J122</f>
        <v>0</v>
      </c>
      <c r="T108" s="67">
        <f t="shared" si="17"/>
        <v>0</v>
      </c>
      <c r="U108" s="67">
        <f t="shared" si="18"/>
        <v>0</v>
      </c>
      <c r="V108" s="67">
        <f t="shared" si="19"/>
        <v>0</v>
      </c>
      <c r="W108" s="67">
        <f>M108*M122</f>
        <v>0</v>
      </c>
    </row>
    <row r="109" spans="1:23">
      <c r="A109" s="137"/>
      <c r="B109" s="35" t="s">
        <v>31</v>
      </c>
      <c r="C109" s="47"/>
      <c r="D109" s="47"/>
      <c r="E109" s="47"/>
      <c r="F109" s="136"/>
      <c r="G109" s="49"/>
      <c r="H109" s="49"/>
      <c r="I109" s="136"/>
      <c r="J109" s="48"/>
      <c r="K109" s="48"/>
      <c r="L109" s="130"/>
      <c r="M109" s="6"/>
      <c r="N109" s="6"/>
      <c r="Q109" s="67">
        <f t="shared" si="15"/>
        <v>0</v>
      </c>
      <c r="R109" s="67">
        <f t="shared" si="16"/>
        <v>0</v>
      </c>
      <c r="S109" s="67">
        <f>M109*J122</f>
        <v>0</v>
      </c>
      <c r="T109" s="67">
        <f t="shared" si="17"/>
        <v>0</v>
      </c>
      <c r="U109" s="67">
        <f t="shared" si="18"/>
        <v>0</v>
      </c>
      <c r="V109" s="67">
        <f t="shared" si="19"/>
        <v>0</v>
      </c>
      <c r="W109" s="67">
        <f>M109*M122</f>
        <v>0</v>
      </c>
    </row>
    <row r="110" spans="1:23">
      <c r="A110" s="137"/>
      <c r="B110" s="35" t="s">
        <v>32</v>
      </c>
      <c r="C110" s="47"/>
      <c r="D110" s="47"/>
      <c r="E110" s="47"/>
      <c r="F110" s="136"/>
      <c r="G110" s="49"/>
      <c r="H110" s="49"/>
      <c r="I110" s="136"/>
      <c r="J110" s="48"/>
      <c r="K110" s="48"/>
      <c r="L110" s="130"/>
      <c r="M110" s="6"/>
      <c r="N110" s="6"/>
      <c r="Q110" s="67">
        <f t="shared" si="15"/>
        <v>0</v>
      </c>
      <c r="R110" s="67">
        <f t="shared" si="16"/>
        <v>0</v>
      </c>
      <c r="S110" s="67">
        <f>M110*J122</f>
        <v>0</v>
      </c>
      <c r="T110" s="67">
        <f t="shared" si="17"/>
        <v>0</v>
      </c>
      <c r="U110" s="67">
        <f t="shared" si="18"/>
        <v>0</v>
      </c>
      <c r="V110" s="67">
        <f t="shared" si="19"/>
        <v>0</v>
      </c>
      <c r="W110" s="67">
        <f>M110*M122</f>
        <v>0</v>
      </c>
    </row>
    <row r="111" spans="1:23">
      <c r="A111" s="137"/>
      <c r="B111" s="35" t="s">
        <v>13</v>
      </c>
      <c r="C111" s="47"/>
      <c r="D111" s="47"/>
      <c r="E111" s="47"/>
      <c r="F111" s="136"/>
      <c r="G111" s="49"/>
      <c r="H111" s="49"/>
      <c r="I111" s="136"/>
      <c r="J111" s="48"/>
      <c r="K111" s="48"/>
      <c r="L111" s="130"/>
      <c r="M111" s="6"/>
      <c r="N111" s="6"/>
      <c r="Q111" s="67">
        <f t="shared" si="15"/>
        <v>0</v>
      </c>
      <c r="R111" s="67">
        <f t="shared" si="16"/>
        <v>0</v>
      </c>
      <c r="S111" s="67">
        <f>M111*J122</f>
        <v>0</v>
      </c>
      <c r="T111" s="67">
        <f t="shared" si="17"/>
        <v>0</v>
      </c>
      <c r="U111" s="67">
        <f t="shared" si="18"/>
        <v>0</v>
      </c>
      <c r="V111" s="67">
        <f t="shared" si="19"/>
        <v>0</v>
      </c>
      <c r="W111" s="67">
        <f>M111*M122</f>
        <v>0</v>
      </c>
    </row>
    <row r="112" spans="1:23">
      <c r="A112" s="137"/>
      <c r="B112" s="35" t="s">
        <v>33</v>
      </c>
      <c r="C112" s="47"/>
      <c r="D112" s="47"/>
      <c r="E112" s="47"/>
      <c r="F112" s="136"/>
      <c r="G112" s="49"/>
      <c r="H112" s="49"/>
      <c r="I112" s="136"/>
      <c r="J112" s="48"/>
      <c r="K112" s="48"/>
      <c r="L112" s="130"/>
      <c r="M112" s="6"/>
      <c r="N112" s="6"/>
      <c r="Q112" s="67">
        <f t="shared" si="15"/>
        <v>0</v>
      </c>
      <c r="R112" s="67">
        <f t="shared" si="16"/>
        <v>0</v>
      </c>
      <c r="S112" s="67">
        <f>M112*J122</f>
        <v>0</v>
      </c>
      <c r="T112" s="67">
        <f t="shared" si="17"/>
        <v>0</v>
      </c>
      <c r="U112" s="67">
        <f t="shared" si="18"/>
        <v>0</v>
      </c>
      <c r="V112" s="67">
        <f t="shared" si="19"/>
        <v>0</v>
      </c>
      <c r="W112" s="67">
        <f>M112*M122</f>
        <v>0</v>
      </c>
    </row>
    <row r="113" spans="1:23">
      <c r="A113" s="137"/>
      <c r="B113" s="35" t="s">
        <v>15</v>
      </c>
      <c r="C113" s="47"/>
      <c r="D113" s="47"/>
      <c r="E113" s="47"/>
      <c r="F113" s="136"/>
      <c r="G113" s="49"/>
      <c r="H113" s="49"/>
      <c r="I113" s="136"/>
      <c r="J113" s="48"/>
      <c r="K113" s="48"/>
      <c r="L113" s="130"/>
      <c r="M113" s="6"/>
      <c r="N113" s="6"/>
      <c r="Q113" s="67">
        <f t="shared" si="15"/>
        <v>0</v>
      </c>
      <c r="R113" s="67">
        <f t="shared" si="16"/>
        <v>0</v>
      </c>
      <c r="S113" s="67">
        <f>M113*J122</f>
        <v>0</v>
      </c>
      <c r="T113" s="67">
        <f t="shared" si="17"/>
        <v>0</v>
      </c>
      <c r="U113" s="67">
        <f t="shared" si="18"/>
        <v>0</v>
      </c>
      <c r="V113" s="67">
        <f t="shared" si="19"/>
        <v>0</v>
      </c>
      <c r="W113" s="67">
        <f>M113*M122</f>
        <v>0</v>
      </c>
    </row>
    <row r="114" spans="1:23">
      <c r="A114" s="137"/>
      <c r="B114" s="35" t="s">
        <v>34</v>
      </c>
      <c r="C114" s="47"/>
      <c r="D114" s="47"/>
      <c r="E114" s="47"/>
      <c r="F114" s="136"/>
      <c r="G114" s="49"/>
      <c r="H114" s="49"/>
      <c r="I114" s="136"/>
      <c r="J114" s="48"/>
      <c r="K114" s="48"/>
      <c r="L114" s="130"/>
      <c r="M114" s="6"/>
      <c r="N114" s="6"/>
      <c r="Q114" s="67">
        <f t="shared" si="15"/>
        <v>0</v>
      </c>
      <c r="R114" s="67">
        <f t="shared" si="16"/>
        <v>0</v>
      </c>
      <c r="S114" s="67">
        <f>M114*J122</f>
        <v>0</v>
      </c>
      <c r="T114" s="67">
        <f t="shared" si="17"/>
        <v>0</v>
      </c>
      <c r="U114" s="67">
        <f t="shared" si="18"/>
        <v>0</v>
      </c>
      <c r="V114" s="67">
        <f t="shared" si="19"/>
        <v>0</v>
      </c>
      <c r="W114" s="67">
        <f>M114*M122</f>
        <v>0</v>
      </c>
    </row>
    <row r="115" spans="1:23" ht="15.75" thickBot="1">
      <c r="A115" s="137"/>
      <c r="B115" s="36" t="s">
        <v>35</v>
      </c>
      <c r="C115" s="50"/>
      <c r="D115" s="50"/>
      <c r="E115" s="50"/>
      <c r="F115" s="136"/>
      <c r="G115" s="52"/>
      <c r="H115" s="52"/>
      <c r="I115" s="136"/>
      <c r="J115" s="51"/>
      <c r="K115" s="51"/>
      <c r="L115" s="130"/>
      <c r="M115" s="9"/>
      <c r="N115" s="9"/>
      <c r="Q115" s="67">
        <f t="shared" si="15"/>
        <v>0</v>
      </c>
      <c r="R115" s="67">
        <f t="shared" si="16"/>
        <v>0</v>
      </c>
      <c r="S115" s="67">
        <f>M115*J122</f>
        <v>0</v>
      </c>
      <c r="T115" s="67">
        <f t="shared" si="17"/>
        <v>0</v>
      </c>
      <c r="U115" s="67">
        <f t="shared" si="18"/>
        <v>0</v>
      </c>
      <c r="V115" s="67">
        <f t="shared" si="19"/>
        <v>0</v>
      </c>
      <c r="W115" s="67">
        <f>M115*M122</f>
        <v>0</v>
      </c>
    </row>
    <row r="116" spans="1:23" ht="15.75" thickBot="1">
      <c r="A116" s="137"/>
      <c r="B116" s="37" t="s">
        <v>36</v>
      </c>
      <c r="C116" s="53">
        <f>SUM(C104,C105,C106,C107,C108,C109,C110,C111,C112,C113,C114,C115)</f>
        <v>0</v>
      </c>
      <c r="D116" s="54" t="e">
        <f>AVERAGE(D104:D115)</f>
        <v>#DIV/0!</v>
      </c>
      <c r="E116" s="54">
        <f>SUM(E104,E105,E106,E107,E108,E109,E110,E111,E112,E113,E114,E115)</f>
        <v>0</v>
      </c>
      <c r="F116" s="136"/>
      <c r="G116" s="56">
        <f>SUM(G104,G105,G106,G107,G108,G109,G110,G111,G112,G113,G114,G115)</f>
        <v>0</v>
      </c>
      <c r="H116" s="56">
        <f>SUM(H104,H105,H106,H107,H108,H109,H110,H111,H112,H113,H114,H115)</f>
        <v>0</v>
      </c>
      <c r="I116" s="136"/>
      <c r="J116" s="55">
        <f>SUM(J104,J105,J106,J107,J108,J109,J110,J111,J112,J113,J114,J115)</f>
        <v>0</v>
      </c>
      <c r="K116" s="55">
        <f>SUM(K104,K105,K106,K107,K108,K109,K110,K111,K112,K113,K114,K115)</f>
        <v>0</v>
      </c>
      <c r="L116" s="130"/>
      <c r="M116" s="23">
        <f>SUM(M104,M105,M106,M107,M108,M109,M110,M111,M112,M113,M114,M115)</f>
        <v>0</v>
      </c>
      <c r="N116" s="23">
        <f>SUM(N104,N105,N106,N107,N108,N109,N110,N111,N112,N113,N114,N115)</f>
        <v>0</v>
      </c>
    </row>
    <row r="117" spans="1:23" ht="15.75" thickBot="1">
      <c r="B117" s="41" t="s">
        <v>42</v>
      </c>
      <c r="C117" s="20">
        <f>C116*1</f>
        <v>0</v>
      </c>
      <c r="D117" s="70"/>
      <c r="G117" s="22">
        <f>G116*30.04275</f>
        <v>0</v>
      </c>
      <c r="J117" s="21">
        <f>J116*40.65</f>
        <v>0</v>
      </c>
      <c r="M117" s="23">
        <f>SUM(S104:S115)</f>
        <v>0</v>
      </c>
    </row>
    <row r="118" spans="1:23" ht="15.75" thickBot="1">
      <c r="B118" s="59" t="s">
        <v>61</v>
      </c>
      <c r="C118" s="24">
        <f>SUM(T104:T115)</f>
        <v>0</v>
      </c>
      <c r="D118" s="69"/>
      <c r="G118" s="39">
        <f>SUM(U104:U115)</f>
        <v>0</v>
      </c>
      <c r="J118" s="25">
        <f>SUM(V104:V115)</f>
        <v>0</v>
      </c>
      <c r="M118" s="60">
        <f>SUM(W104:W115)</f>
        <v>0</v>
      </c>
    </row>
    <row r="119" spans="1:23" ht="15.75" thickBot="1"/>
    <row r="120" spans="1:23" ht="16.5" thickBot="1">
      <c r="A120" s="90" t="s">
        <v>49</v>
      </c>
      <c r="B120" s="91"/>
      <c r="C120" s="91"/>
      <c r="D120" s="92"/>
      <c r="E120" s="93"/>
      <c r="F120" s="97">
        <f>SUM(C117,J117,G117,M117)</f>
        <v>0</v>
      </c>
      <c r="G120" s="98"/>
      <c r="H120" s="99"/>
      <c r="J120" s="74" t="s">
        <v>64</v>
      </c>
      <c r="K120" s="75"/>
      <c r="L120" s="75"/>
      <c r="M120" s="75"/>
      <c r="N120" s="75"/>
      <c r="O120" s="76"/>
    </row>
    <row r="121" spans="1:23" ht="16.5" thickBot="1">
      <c r="A121" s="90" t="s">
        <v>21</v>
      </c>
      <c r="B121" s="91"/>
      <c r="C121" s="91"/>
      <c r="D121" s="92"/>
      <c r="E121" s="93"/>
      <c r="F121" s="94">
        <f>SUM(E116,K116,H116,N116)</f>
        <v>0</v>
      </c>
      <c r="G121" s="95"/>
      <c r="H121" s="96"/>
      <c r="J121" s="77" t="s">
        <v>65</v>
      </c>
      <c r="K121" s="78"/>
      <c r="L121" s="78"/>
      <c r="M121" s="78" t="s">
        <v>66</v>
      </c>
      <c r="N121" s="78"/>
      <c r="O121" s="79"/>
    </row>
    <row r="122" spans="1:23" ht="15.75" thickBot="1">
      <c r="A122" s="102" t="s">
        <v>51</v>
      </c>
      <c r="B122" s="103"/>
      <c r="C122" s="103"/>
      <c r="D122" s="104"/>
      <c r="E122" s="105"/>
      <c r="F122" s="97">
        <f>SUM(C118,G118,J118,M118)</f>
        <v>0</v>
      </c>
      <c r="G122" s="95"/>
      <c r="H122" s="96"/>
      <c r="J122" s="80"/>
      <c r="K122" s="81"/>
      <c r="L122" s="81"/>
      <c r="M122" s="84"/>
      <c r="N122" s="84"/>
      <c r="O122" s="85"/>
    </row>
    <row r="123" spans="1:23">
      <c r="A123" s="106" t="s">
        <v>20</v>
      </c>
      <c r="B123" s="107"/>
      <c r="C123" s="107"/>
      <c r="D123" s="107"/>
      <c r="E123" s="107"/>
      <c r="F123" s="107"/>
      <c r="G123" s="107"/>
      <c r="H123" s="108"/>
      <c r="J123" s="80"/>
      <c r="K123" s="81"/>
      <c r="L123" s="81"/>
      <c r="M123" s="84"/>
      <c r="N123" s="84"/>
      <c r="O123" s="85"/>
    </row>
    <row r="124" spans="1:23" ht="15.75" thickBot="1">
      <c r="A124" s="118" t="s">
        <v>23</v>
      </c>
      <c r="B124" s="119"/>
      <c r="C124" s="100" t="s">
        <v>43</v>
      </c>
      <c r="D124" s="100"/>
      <c r="E124" s="100"/>
      <c r="F124" s="100" t="s">
        <v>50</v>
      </c>
      <c r="G124" s="100"/>
      <c r="H124" s="101"/>
      <c r="J124" s="82"/>
      <c r="K124" s="83"/>
      <c r="L124" s="83"/>
      <c r="M124" s="86"/>
      <c r="N124" s="86"/>
      <c r="O124" s="87"/>
    </row>
    <row r="125" spans="1:23">
      <c r="A125" s="118" t="s">
        <v>24</v>
      </c>
      <c r="B125" s="119"/>
      <c r="C125" s="57" t="s">
        <v>44</v>
      </c>
      <c r="D125" s="62"/>
      <c r="E125" s="57"/>
      <c r="F125" s="100" t="s">
        <v>52</v>
      </c>
      <c r="G125" s="100"/>
      <c r="H125" s="101"/>
      <c r="J125" s="12"/>
      <c r="K125" s="12"/>
      <c r="L125" s="46"/>
      <c r="M125" s="46"/>
      <c r="N125" s="46"/>
      <c r="O125" s="46"/>
    </row>
    <row r="126" spans="1:23">
      <c r="A126" s="118" t="s">
        <v>25</v>
      </c>
      <c r="B126" s="119"/>
      <c r="C126" s="100" t="s">
        <v>46</v>
      </c>
      <c r="D126" s="100"/>
      <c r="E126" s="100"/>
      <c r="F126" s="100" t="s">
        <v>53</v>
      </c>
      <c r="G126" s="100"/>
      <c r="H126" s="101"/>
      <c r="I126" s="71" t="s">
        <v>39</v>
      </c>
      <c r="J126" s="71"/>
      <c r="K126" s="72"/>
      <c r="L126" s="72"/>
      <c r="M126" s="72"/>
      <c r="N126" s="72"/>
      <c r="O126" s="72"/>
    </row>
    <row r="127" spans="1:23">
      <c r="A127" s="118" t="s">
        <v>28</v>
      </c>
      <c r="B127" s="119"/>
      <c r="C127" s="100" t="s">
        <v>45</v>
      </c>
      <c r="D127" s="100"/>
      <c r="E127" s="100"/>
      <c r="F127" s="100" t="s">
        <v>54</v>
      </c>
      <c r="G127" s="100"/>
      <c r="H127" s="101"/>
      <c r="I127" s="71" t="s">
        <v>40</v>
      </c>
      <c r="J127" s="71"/>
      <c r="K127" s="73"/>
      <c r="L127" s="73"/>
      <c r="M127" s="73"/>
      <c r="N127" s="73"/>
      <c r="O127" s="73"/>
    </row>
    <row r="128" spans="1:23">
      <c r="A128" s="118" t="s">
        <v>27</v>
      </c>
      <c r="B128" s="119"/>
      <c r="C128" s="100" t="s">
        <v>47</v>
      </c>
      <c r="D128" s="100"/>
      <c r="E128" s="100"/>
      <c r="F128" s="100" t="s">
        <v>57</v>
      </c>
      <c r="G128" s="100"/>
      <c r="H128" s="101"/>
      <c r="I128" s="71" t="s">
        <v>62</v>
      </c>
      <c r="J128" s="71"/>
      <c r="K128" s="72"/>
      <c r="L128" s="72"/>
      <c r="M128" s="72"/>
      <c r="N128" s="72"/>
      <c r="O128" s="72"/>
    </row>
    <row r="129" spans="1:23">
      <c r="A129" s="118" t="s">
        <v>26</v>
      </c>
      <c r="B129" s="119"/>
      <c r="C129" s="100" t="s">
        <v>48</v>
      </c>
      <c r="D129" s="100"/>
      <c r="E129" s="100"/>
      <c r="F129" s="100" t="s">
        <v>58</v>
      </c>
      <c r="G129" s="100"/>
      <c r="H129" s="101"/>
      <c r="I129" s="71" t="s">
        <v>63</v>
      </c>
      <c r="J129" s="71"/>
      <c r="K129" s="72"/>
      <c r="L129" s="72"/>
      <c r="M129" s="72"/>
      <c r="N129" s="72"/>
      <c r="O129" s="72"/>
    </row>
    <row r="130" spans="1:23" ht="15.75" thickBot="1">
      <c r="A130" s="120" t="s">
        <v>55</v>
      </c>
      <c r="B130" s="121"/>
      <c r="C130" s="58"/>
      <c r="D130" s="58"/>
      <c r="E130" s="58"/>
      <c r="F130" s="122" t="s">
        <v>56</v>
      </c>
      <c r="G130" s="122"/>
      <c r="H130" s="123"/>
    </row>
    <row r="133" spans="1:23" ht="15" customHeight="1">
      <c r="B133" s="128" t="s">
        <v>70</v>
      </c>
      <c r="C133" s="128"/>
      <c r="D133" s="128"/>
      <c r="E133" s="128"/>
      <c r="F133" s="128"/>
      <c r="G133" s="128"/>
      <c r="H133" s="128"/>
      <c r="I133" s="128"/>
      <c r="J133" s="128"/>
      <c r="K133" s="128"/>
      <c r="L133" s="128"/>
      <c r="M133" s="128"/>
      <c r="N133" s="128"/>
    </row>
    <row r="134" spans="1:23" ht="15" customHeight="1">
      <c r="B134" s="128"/>
      <c r="C134" s="128"/>
      <c r="D134" s="128"/>
      <c r="E134" s="128"/>
      <c r="F134" s="128"/>
      <c r="G134" s="128"/>
      <c r="H134" s="128"/>
      <c r="I134" s="128"/>
      <c r="J134" s="128"/>
      <c r="K134" s="128"/>
      <c r="L134" s="128"/>
      <c r="M134" s="128"/>
      <c r="N134" s="128"/>
    </row>
    <row r="135" spans="1:23" ht="30" customHeight="1">
      <c r="A135" s="129">
        <v>2018</v>
      </c>
      <c r="B135" s="134"/>
      <c r="C135" s="158" t="s">
        <v>0</v>
      </c>
      <c r="D135" s="158"/>
      <c r="E135" s="158"/>
      <c r="F135" s="88"/>
      <c r="G135" s="132" t="s">
        <v>2</v>
      </c>
      <c r="H135" s="132"/>
      <c r="I135" s="88"/>
      <c r="J135" s="131" t="s">
        <v>22</v>
      </c>
      <c r="K135" s="131"/>
      <c r="L135" s="88"/>
      <c r="M135" s="133" t="s">
        <v>38</v>
      </c>
      <c r="N135" s="133"/>
      <c r="Q135" s="67" t="s">
        <v>22</v>
      </c>
      <c r="R135" s="67" t="s">
        <v>2</v>
      </c>
      <c r="S135" s="67" t="s">
        <v>41</v>
      </c>
      <c r="T135" s="67" t="s">
        <v>59</v>
      </c>
      <c r="U135" s="67" t="s">
        <v>2</v>
      </c>
      <c r="V135" s="67" t="s">
        <v>22</v>
      </c>
      <c r="W135" s="67" t="s">
        <v>41</v>
      </c>
    </row>
    <row r="136" spans="1:23">
      <c r="A136" s="129"/>
      <c r="B136" s="135"/>
      <c r="C136" s="1" t="s">
        <v>3</v>
      </c>
      <c r="D136" s="1" t="s">
        <v>67</v>
      </c>
      <c r="E136" s="1" t="s">
        <v>68</v>
      </c>
      <c r="F136" s="88"/>
      <c r="G136" s="2" t="s">
        <v>19</v>
      </c>
      <c r="H136" s="34" t="s">
        <v>68</v>
      </c>
      <c r="I136" s="88"/>
      <c r="J136" s="17" t="s">
        <v>4</v>
      </c>
      <c r="K136" s="17" t="s">
        <v>68</v>
      </c>
      <c r="L136" s="88"/>
      <c r="M136" s="33" t="s">
        <v>5</v>
      </c>
      <c r="N136" s="33" t="s">
        <v>68</v>
      </c>
      <c r="Q136" s="67" t="s">
        <v>3</v>
      </c>
      <c r="R136" s="67" t="s">
        <v>3</v>
      </c>
      <c r="S136" s="67" t="s">
        <v>3</v>
      </c>
      <c r="T136" s="67" t="s">
        <v>60</v>
      </c>
      <c r="U136" s="67" t="s">
        <v>60</v>
      </c>
      <c r="V136" s="67" t="s">
        <v>60</v>
      </c>
      <c r="W136" s="67" t="s">
        <v>60</v>
      </c>
    </row>
    <row r="137" spans="1:23">
      <c r="A137" s="129"/>
      <c r="B137" s="10" t="s">
        <v>29</v>
      </c>
      <c r="C137" s="4"/>
      <c r="D137" s="4"/>
      <c r="E137" s="4"/>
      <c r="F137" s="88"/>
      <c r="G137" s="5"/>
      <c r="H137" s="5"/>
      <c r="I137" s="88"/>
      <c r="J137" s="18"/>
      <c r="K137" s="18"/>
      <c r="L137" s="88"/>
      <c r="M137" s="6"/>
      <c r="N137" s="6"/>
      <c r="Q137" s="67">
        <f t="shared" ref="Q137:Q148" si="20">J137*40.65</f>
        <v>0</v>
      </c>
      <c r="R137" s="67">
        <f t="shared" ref="R137:R148" si="21">G137*30.04275</f>
        <v>0</v>
      </c>
      <c r="S137" s="67">
        <f>M137*J155</f>
        <v>0</v>
      </c>
      <c r="T137" s="67">
        <f>C137*0.0006</f>
        <v>0</v>
      </c>
      <c r="U137" s="67">
        <f>G137*0.0054</f>
        <v>0</v>
      </c>
      <c r="V137" s="67">
        <f>J137*0.0101</f>
        <v>0</v>
      </c>
      <c r="W137" s="67">
        <f>M137*M155</f>
        <v>0</v>
      </c>
    </row>
    <row r="138" spans="1:23">
      <c r="A138" s="129"/>
      <c r="B138" s="10" t="s">
        <v>30</v>
      </c>
      <c r="C138" s="4"/>
      <c r="D138" s="4"/>
      <c r="E138" s="4"/>
      <c r="F138" s="88"/>
      <c r="G138" s="5"/>
      <c r="H138" s="5"/>
      <c r="I138" s="88"/>
      <c r="J138" s="18"/>
      <c r="K138" s="18"/>
      <c r="L138" s="88"/>
      <c r="M138" s="6"/>
      <c r="N138" s="6"/>
      <c r="Q138" s="67">
        <f t="shared" si="20"/>
        <v>0</v>
      </c>
      <c r="R138" s="67">
        <f t="shared" si="21"/>
        <v>0</v>
      </c>
      <c r="S138" s="67">
        <f>M138*J155</f>
        <v>0</v>
      </c>
      <c r="T138" s="67">
        <f t="shared" ref="T138:T148" si="22">C138*0.0006</f>
        <v>0</v>
      </c>
      <c r="U138" s="67">
        <f t="shared" ref="U138:U148" si="23">G138*0.0054</f>
        <v>0</v>
      </c>
      <c r="V138" s="67">
        <f t="shared" ref="V138:V148" si="24">J138*0.0101</f>
        <v>0</v>
      </c>
      <c r="W138" s="67">
        <f>M138*M155</f>
        <v>0</v>
      </c>
    </row>
    <row r="139" spans="1:23">
      <c r="A139" s="129"/>
      <c r="B139" s="10" t="s">
        <v>8</v>
      </c>
      <c r="C139" s="4"/>
      <c r="D139" s="4"/>
      <c r="E139" s="4"/>
      <c r="F139" s="88"/>
      <c r="G139" s="5"/>
      <c r="H139" s="5"/>
      <c r="I139" s="88"/>
      <c r="J139" s="18"/>
      <c r="K139" s="18"/>
      <c r="L139" s="88"/>
      <c r="M139" s="6"/>
      <c r="N139" s="6"/>
      <c r="Q139" s="67">
        <f t="shared" si="20"/>
        <v>0</v>
      </c>
      <c r="R139" s="67">
        <f t="shared" si="21"/>
        <v>0</v>
      </c>
      <c r="S139" s="67">
        <f>M139*J155</f>
        <v>0</v>
      </c>
      <c r="T139" s="67">
        <f t="shared" si="22"/>
        <v>0</v>
      </c>
      <c r="U139" s="67">
        <f t="shared" si="23"/>
        <v>0</v>
      </c>
      <c r="V139" s="67">
        <f t="shared" si="24"/>
        <v>0</v>
      </c>
      <c r="W139" s="67">
        <f>M139*M155</f>
        <v>0</v>
      </c>
    </row>
    <row r="140" spans="1:23">
      <c r="A140" s="129"/>
      <c r="B140" s="10" t="s">
        <v>9</v>
      </c>
      <c r="C140" s="4"/>
      <c r="D140" s="4"/>
      <c r="E140" s="4"/>
      <c r="F140" s="88"/>
      <c r="G140" s="5"/>
      <c r="H140" s="5"/>
      <c r="I140" s="88"/>
      <c r="J140" s="18"/>
      <c r="K140" s="18"/>
      <c r="L140" s="88"/>
      <c r="M140" s="6"/>
      <c r="N140" s="6"/>
      <c r="Q140" s="67">
        <f t="shared" si="20"/>
        <v>0</v>
      </c>
      <c r="R140" s="67">
        <f t="shared" si="21"/>
        <v>0</v>
      </c>
      <c r="S140" s="67">
        <f>M140*J155</f>
        <v>0</v>
      </c>
      <c r="T140" s="67">
        <f t="shared" si="22"/>
        <v>0</v>
      </c>
      <c r="U140" s="67">
        <f t="shared" si="23"/>
        <v>0</v>
      </c>
      <c r="V140" s="67">
        <f t="shared" si="24"/>
        <v>0</v>
      </c>
      <c r="W140" s="67">
        <f>M140*M155</f>
        <v>0</v>
      </c>
    </row>
    <row r="141" spans="1:23">
      <c r="A141" s="129"/>
      <c r="B141" s="10" t="s">
        <v>10</v>
      </c>
      <c r="C141" s="4"/>
      <c r="D141" s="4"/>
      <c r="E141" s="4"/>
      <c r="F141" s="88"/>
      <c r="G141" s="5"/>
      <c r="H141" s="5"/>
      <c r="I141" s="88"/>
      <c r="J141" s="18"/>
      <c r="K141" s="18"/>
      <c r="L141" s="88"/>
      <c r="M141" s="6"/>
      <c r="N141" s="6"/>
      <c r="Q141" s="67">
        <f t="shared" si="20"/>
        <v>0</v>
      </c>
      <c r="R141" s="67">
        <f t="shared" si="21"/>
        <v>0</v>
      </c>
      <c r="S141" s="67">
        <f>M141*J155</f>
        <v>0</v>
      </c>
      <c r="T141" s="67">
        <f t="shared" si="22"/>
        <v>0</v>
      </c>
      <c r="U141" s="67">
        <f t="shared" si="23"/>
        <v>0</v>
      </c>
      <c r="V141" s="67">
        <f t="shared" si="24"/>
        <v>0</v>
      </c>
      <c r="W141" s="67">
        <f>M141*M155</f>
        <v>0</v>
      </c>
    </row>
    <row r="142" spans="1:23">
      <c r="A142" s="129"/>
      <c r="B142" s="10" t="s">
        <v>31</v>
      </c>
      <c r="C142" s="4"/>
      <c r="D142" s="4"/>
      <c r="E142" s="4"/>
      <c r="F142" s="88"/>
      <c r="G142" s="5"/>
      <c r="H142" s="5"/>
      <c r="I142" s="88"/>
      <c r="J142" s="18"/>
      <c r="K142" s="18"/>
      <c r="L142" s="88"/>
      <c r="M142" s="6"/>
      <c r="N142" s="6"/>
      <c r="Q142" s="67">
        <f t="shared" si="20"/>
        <v>0</v>
      </c>
      <c r="R142" s="67">
        <f t="shared" si="21"/>
        <v>0</v>
      </c>
      <c r="S142" s="67">
        <f>M142*J155</f>
        <v>0</v>
      </c>
      <c r="T142" s="67">
        <f t="shared" si="22"/>
        <v>0</v>
      </c>
      <c r="U142" s="67">
        <f t="shared" si="23"/>
        <v>0</v>
      </c>
      <c r="V142" s="67">
        <f t="shared" si="24"/>
        <v>0</v>
      </c>
      <c r="W142" s="67">
        <f>M142*M155</f>
        <v>0</v>
      </c>
    </row>
    <row r="143" spans="1:23">
      <c r="A143" s="129"/>
      <c r="B143" s="10" t="s">
        <v>32</v>
      </c>
      <c r="C143" s="4"/>
      <c r="D143" s="4"/>
      <c r="E143" s="4"/>
      <c r="F143" s="88"/>
      <c r="G143" s="5"/>
      <c r="H143" s="5"/>
      <c r="I143" s="88"/>
      <c r="J143" s="18"/>
      <c r="K143" s="18"/>
      <c r="L143" s="88"/>
      <c r="M143" s="6"/>
      <c r="N143" s="6"/>
      <c r="Q143" s="67">
        <f t="shared" si="20"/>
        <v>0</v>
      </c>
      <c r="R143" s="67">
        <f t="shared" si="21"/>
        <v>0</v>
      </c>
      <c r="S143" s="67">
        <f>M143*J155</f>
        <v>0</v>
      </c>
      <c r="T143" s="67">
        <f t="shared" si="22"/>
        <v>0</v>
      </c>
      <c r="U143" s="67">
        <f t="shared" si="23"/>
        <v>0</v>
      </c>
      <c r="V143" s="67">
        <f t="shared" si="24"/>
        <v>0</v>
      </c>
      <c r="W143" s="67">
        <f>M143*M155</f>
        <v>0</v>
      </c>
    </row>
    <row r="144" spans="1:23">
      <c r="A144" s="129"/>
      <c r="B144" s="10" t="s">
        <v>13</v>
      </c>
      <c r="C144" s="4"/>
      <c r="D144" s="4"/>
      <c r="E144" s="4"/>
      <c r="F144" s="88"/>
      <c r="G144" s="5"/>
      <c r="H144" s="5"/>
      <c r="I144" s="88"/>
      <c r="J144" s="18"/>
      <c r="K144" s="18"/>
      <c r="L144" s="88"/>
      <c r="M144" s="6"/>
      <c r="N144" s="6"/>
      <c r="Q144" s="67">
        <f t="shared" si="20"/>
        <v>0</v>
      </c>
      <c r="R144" s="67">
        <f t="shared" si="21"/>
        <v>0</v>
      </c>
      <c r="S144" s="67">
        <f>M144*J155</f>
        <v>0</v>
      </c>
      <c r="T144" s="67">
        <f t="shared" si="22"/>
        <v>0</v>
      </c>
      <c r="U144" s="67">
        <f t="shared" si="23"/>
        <v>0</v>
      </c>
      <c r="V144" s="67">
        <f t="shared" si="24"/>
        <v>0</v>
      </c>
      <c r="W144" s="67">
        <f>M144*M155</f>
        <v>0</v>
      </c>
    </row>
    <row r="145" spans="1:23">
      <c r="A145" s="129"/>
      <c r="B145" s="10" t="s">
        <v>33</v>
      </c>
      <c r="C145" s="4"/>
      <c r="D145" s="4"/>
      <c r="E145" s="4"/>
      <c r="F145" s="88"/>
      <c r="G145" s="5"/>
      <c r="H145" s="5"/>
      <c r="I145" s="88"/>
      <c r="J145" s="18"/>
      <c r="K145" s="18"/>
      <c r="L145" s="88"/>
      <c r="M145" s="6"/>
      <c r="N145" s="6"/>
      <c r="Q145" s="67">
        <f t="shared" si="20"/>
        <v>0</v>
      </c>
      <c r="R145" s="67">
        <f t="shared" si="21"/>
        <v>0</v>
      </c>
      <c r="S145" s="67">
        <f>M145*J155</f>
        <v>0</v>
      </c>
      <c r="T145" s="67">
        <f t="shared" si="22"/>
        <v>0</v>
      </c>
      <c r="U145" s="67">
        <f t="shared" si="23"/>
        <v>0</v>
      </c>
      <c r="V145" s="67">
        <f t="shared" si="24"/>
        <v>0</v>
      </c>
      <c r="W145" s="67">
        <f>M145*M155</f>
        <v>0</v>
      </c>
    </row>
    <row r="146" spans="1:23">
      <c r="A146" s="129"/>
      <c r="B146" s="10" t="s">
        <v>15</v>
      </c>
      <c r="C146" s="4"/>
      <c r="D146" s="4"/>
      <c r="E146" s="4"/>
      <c r="F146" s="88"/>
      <c r="G146" s="5"/>
      <c r="H146" s="5"/>
      <c r="I146" s="88"/>
      <c r="J146" s="18"/>
      <c r="K146" s="18"/>
      <c r="L146" s="88"/>
      <c r="M146" s="6"/>
      <c r="N146" s="6"/>
      <c r="Q146" s="67">
        <f t="shared" si="20"/>
        <v>0</v>
      </c>
      <c r="R146" s="67">
        <f t="shared" si="21"/>
        <v>0</v>
      </c>
      <c r="S146" s="67">
        <f>M146*J155</f>
        <v>0</v>
      </c>
      <c r="T146" s="67">
        <f t="shared" si="22"/>
        <v>0</v>
      </c>
      <c r="U146" s="67">
        <f t="shared" si="23"/>
        <v>0</v>
      </c>
      <c r="V146" s="67">
        <f t="shared" si="24"/>
        <v>0</v>
      </c>
      <c r="W146" s="67">
        <f>M146*M155</f>
        <v>0</v>
      </c>
    </row>
    <row r="147" spans="1:23">
      <c r="A147" s="129"/>
      <c r="B147" s="10" t="s">
        <v>34</v>
      </c>
      <c r="C147" s="4"/>
      <c r="D147" s="4"/>
      <c r="E147" s="4"/>
      <c r="F147" s="88"/>
      <c r="G147" s="5"/>
      <c r="H147" s="5"/>
      <c r="I147" s="88"/>
      <c r="J147" s="18"/>
      <c r="K147" s="18"/>
      <c r="L147" s="88"/>
      <c r="M147" s="6"/>
      <c r="N147" s="6"/>
      <c r="Q147" s="67">
        <f t="shared" si="20"/>
        <v>0</v>
      </c>
      <c r="R147" s="67">
        <f t="shared" si="21"/>
        <v>0</v>
      </c>
      <c r="S147" s="67">
        <f>M147*J155</f>
        <v>0</v>
      </c>
      <c r="T147" s="67">
        <f t="shared" si="22"/>
        <v>0</v>
      </c>
      <c r="U147" s="67">
        <f t="shared" si="23"/>
        <v>0</v>
      </c>
      <c r="V147" s="67">
        <f t="shared" si="24"/>
        <v>0</v>
      </c>
      <c r="W147" s="67">
        <f>M147*M155</f>
        <v>0</v>
      </c>
    </row>
    <row r="148" spans="1:23" ht="15.75" thickBot="1">
      <c r="A148" s="129"/>
      <c r="B148" s="11" t="s">
        <v>35</v>
      </c>
      <c r="C148" s="7"/>
      <c r="D148" s="7"/>
      <c r="E148" s="7"/>
      <c r="F148" s="88"/>
      <c r="G148" s="8"/>
      <c r="H148" s="8"/>
      <c r="I148" s="88"/>
      <c r="J148" s="19"/>
      <c r="K148" s="19"/>
      <c r="L148" s="88"/>
      <c r="M148" s="9"/>
      <c r="N148" s="9"/>
      <c r="Q148" s="67">
        <f t="shared" si="20"/>
        <v>0</v>
      </c>
      <c r="R148" s="67">
        <f t="shared" si="21"/>
        <v>0</v>
      </c>
      <c r="S148" s="67">
        <f>M148*J155</f>
        <v>0</v>
      </c>
      <c r="T148" s="67">
        <f t="shared" si="22"/>
        <v>0</v>
      </c>
      <c r="U148" s="67">
        <f t="shared" si="23"/>
        <v>0</v>
      </c>
      <c r="V148" s="67">
        <f t="shared" si="24"/>
        <v>0</v>
      </c>
      <c r="W148" s="67">
        <f>M148*M155</f>
        <v>0</v>
      </c>
    </row>
    <row r="149" spans="1:23" ht="15.75" thickBot="1">
      <c r="A149" s="129"/>
      <c r="B149" s="38" t="s">
        <v>36</v>
      </c>
      <c r="C149" s="20">
        <f>SUM(C137,C138,C139,C140,C141,C142,C143,C144,C145,C146,C147,C148)</f>
        <v>0</v>
      </c>
      <c r="D149" s="20" t="e">
        <f>AVERAGE(D137:D148)</f>
        <v>#DIV/0!</v>
      </c>
      <c r="E149" s="20">
        <f>SUM(E137,E138,E139,E140,E141,E142,E143,E144,E145,E146,E147,E148)</f>
        <v>0</v>
      </c>
      <c r="F149" s="89"/>
      <c r="G149" s="22">
        <f>SUM(G137,G138,G139,G140,G141,G142,G143,G144,G145,G146,G147,G148)</f>
        <v>0</v>
      </c>
      <c r="H149" s="22">
        <f>SUM(H137,H138,H139,H140,H141,H142,H143,H144,H145,H146,H147,H148)</f>
        <v>0</v>
      </c>
      <c r="I149" s="89"/>
      <c r="J149" s="21">
        <f>SUM(J137,J138,J139,J140,J141,J142,J143,J144,J145,J146,J147,J148)</f>
        <v>0</v>
      </c>
      <c r="K149" s="21">
        <f>SUM(K137,K138,K139,K140,K141,K142,K143,K144,K145,K146,K147,K148)</f>
        <v>0</v>
      </c>
      <c r="L149" s="89"/>
      <c r="M149" s="23">
        <f>SUM(M137,M138,M139,M140,M141,M142,M143,M144,M145,M146,M147,M148)</f>
        <v>0</v>
      </c>
      <c r="N149" s="23">
        <f>SUM(N137,N138,N139,N140,N141,N142,N143,N144,N145,N146,N147,N148)</f>
        <v>0</v>
      </c>
    </row>
    <row r="150" spans="1:23" ht="15.75" thickBot="1">
      <c r="B150" s="41" t="s">
        <v>42</v>
      </c>
      <c r="C150" s="20">
        <f>C149*1</f>
        <v>0</v>
      </c>
      <c r="D150" s="70"/>
      <c r="G150" s="22">
        <f>G149*30.04275</f>
        <v>0</v>
      </c>
      <c r="J150" s="21">
        <f>J149*40.65</f>
        <v>0</v>
      </c>
      <c r="M150" s="23">
        <f>SUM(S137:S148)</f>
        <v>0</v>
      </c>
    </row>
    <row r="151" spans="1:23" ht="15.75" thickBot="1">
      <c r="B151" s="59" t="s">
        <v>61</v>
      </c>
      <c r="C151" s="24">
        <f>SUM(T137:T148)</f>
        <v>0</v>
      </c>
      <c r="D151" s="69"/>
      <c r="G151" s="39">
        <f>SUM(U137:U148)</f>
        <v>0</v>
      </c>
      <c r="J151" s="25">
        <f>SUM(V137:V148)</f>
        <v>0</v>
      </c>
      <c r="M151" s="60">
        <f>SUM(W137:W148)</f>
        <v>0</v>
      </c>
    </row>
    <row r="152" spans="1:23" ht="15.75" thickBot="1"/>
    <row r="153" spans="1:23" ht="16.5" thickBot="1">
      <c r="A153" s="90" t="s">
        <v>49</v>
      </c>
      <c r="B153" s="91"/>
      <c r="C153" s="91"/>
      <c r="D153" s="92"/>
      <c r="E153" s="93"/>
      <c r="F153" s="97">
        <f>SUM(C150,J150,G150,M150)</f>
        <v>0</v>
      </c>
      <c r="G153" s="98"/>
      <c r="H153" s="99"/>
      <c r="J153" s="74" t="s">
        <v>64</v>
      </c>
      <c r="K153" s="75"/>
      <c r="L153" s="75"/>
      <c r="M153" s="75"/>
      <c r="N153" s="75"/>
      <c r="O153" s="76"/>
    </row>
    <row r="154" spans="1:23" ht="16.5" thickBot="1">
      <c r="A154" s="90" t="s">
        <v>21</v>
      </c>
      <c r="B154" s="91"/>
      <c r="C154" s="91"/>
      <c r="D154" s="92"/>
      <c r="E154" s="93"/>
      <c r="F154" s="94">
        <f>SUM(E149,K149,H149,N149)</f>
        <v>0</v>
      </c>
      <c r="G154" s="95"/>
      <c r="H154" s="96"/>
      <c r="J154" s="77" t="s">
        <v>65</v>
      </c>
      <c r="K154" s="78"/>
      <c r="L154" s="78"/>
      <c r="M154" s="78" t="s">
        <v>66</v>
      </c>
      <c r="N154" s="78"/>
      <c r="O154" s="79"/>
    </row>
    <row r="155" spans="1:23" ht="15.75" thickBot="1">
      <c r="A155" s="102" t="s">
        <v>51</v>
      </c>
      <c r="B155" s="103"/>
      <c r="C155" s="103"/>
      <c r="D155" s="104"/>
      <c r="E155" s="105"/>
      <c r="F155" s="97">
        <f>SUM(C151,G151,J151,M151)</f>
        <v>0</v>
      </c>
      <c r="G155" s="95"/>
      <c r="H155" s="96"/>
      <c r="J155" s="80"/>
      <c r="K155" s="81"/>
      <c r="L155" s="81"/>
      <c r="M155" s="84"/>
      <c r="N155" s="84"/>
      <c r="O155" s="85"/>
    </row>
    <row r="156" spans="1:23">
      <c r="A156" s="106" t="s">
        <v>20</v>
      </c>
      <c r="B156" s="107"/>
      <c r="C156" s="107"/>
      <c r="D156" s="107"/>
      <c r="E156" s="107"/>
      <c r="F156" s="107"/>
      <c r="G156" s="107"/>
      <c r="H156" s="108"/>
      <c r="J156" s="80"/>
      <c r="K156" s="81"/>
      <c r="L156" s="81"/>
      <c r="M156" s="84"/>
      <c r="N156" s="84"/>
      <c r="O156" s="85"/>
    </row>
    <row r="157" spans="1:23" ht="15.75" thickBot="1">
      <c r="A157" s="118" t="s">
        <v>23</v>
      </c>
      <c r="B157" s="119"/>
      <c r="C157" s="100" t="s">
        <v>43</v>
      </c>
      <c r="D157" s="100"/>
      <c r="E157" s="100"/>
      <c r="F157" s="100" t="s">
        <v>50</v>
      </c>
      <c r="G157" s="100"/>
      <c r="H157" s="101"/>
      <c r="J157" s="82"/>
      <c r="K157" s="83"/>
      <c r="L157" s="83"/>
      <c r="M157" s="86"/>
      <c r="N157" s="86"/>
      <c r="O157" s="87"/>
    </row>
    <row r="158" spans="1:23">
      <c r="A158" s="118" t="s">
        <v>24</v>
      </c>
      <c r="B158" s="119"/>
      <c r="C158" s="57" t="s">
        <v>44</v>
      </c>
      <c r="D158" s="62"/>
      <c r="E158" s="57"/>
      <c r="F158" s="100" t="s">
        <v>52</v>
      </c>
      <c r="G158" s="100"/>
      <c r="H158" s="101"/>
      <c r="J158" s="12"/>
      <c r="K158" s="12"/>
      <c r="L158" s="46"/>
      <c r="M158" s="46"/>
      <c r="N158" s="46"/>
      <c r="O158" s="46"/>
    </row>
    <row r="159" spans="1:23">
      <c r="A159" s="118" t="s">
        <v>25</v>
      </c>
      <c r="B159" s="119"/>
      <c r="C159" s="100" t="s">
        <v>46</v>
      </c>
      <c r="D159" s="100"/>
      <c r="E159" s="100"/>
      <c r="F159" s="100" t="s">
        <v>53</v>
      </c>
      <c r="G159" s="100"/>
      <c r="H159" s="101"/>
      <c r="I159" s="71" t="s">
        <v>39</v>
      </c>
      <c r="J159" s="71"/>
      <c r="K159" s="72"/>
      <c r="L159" s="72"/>
      <c r="M159" s="72"/>
      <c r="N159" s="72"/>
      <c r="O159" s="72"/>
    </row>
    <row r="160" spans="1:23">
      <c r="A160" s="118" t="s">
        <v>28</v>
      </c>
      <c r="B160" s="119"/>
      <c r="C160" s="100" t="s">
        <v>45</v>
      </c>
      <c r="D160" s="100"/>
      <c r="E160" s="100"/>
      <c r="F160" s="100" t="s">
        <v>54</v>
      </c>
      <c r="G160" s="100"/>
      <c r="H160" s="101"/>
      <c r="I160" s="71" t="s">
        <v>40</v>
      </c>
      <c r="J160" s="71"/>
      <c r="K160" s="73"/>
      <c r="L160" s="73"/>
      <c r="M160" s="73"/>
      <c r="N160" s="73"/>
      <c r="O160" s="73"/>
    </row>
    <row r="161" spans="1:15">
      <c r="A161" s="118" t="s">
        <v>27</v>
      </c>
      <c r="B161" s="119"/>
      <c r="C161" s="100" t="s">
        <v>47</v>
      </c>
      <c r="D161" s="100"/>
      <c r="E161" s="100"/>
      <c r="F161" s="100" t="s">
        <v>57</v>
      </c>
      <c r="G161" s="100"/>
      <c r="H161" s="101"/>
      <c r="I161" s="71" t="s">
        <v>62</v>
      </c>
      <c r="J161" s="71"/>
      <c r="K161" s="72"/>
      <c r="L161" s="72"/>
      <c r="M161" s="72"/>
      <c r="N161" s="72"/>
      <c r="O161" s="72"/>
    </row>
    <row r="162" spans="1:15">
      <c r="A162" s="118" t="s">
        <v>26</v>
      </c>
      <c r="B162" s="119"/>
      <c r="C162" s="100" t="s">
        <v>48</v>
      </c>
      <c r="D162" s="100"/>
      <c r="E162" s="100"/>
      <c r="F162" s="100" t="s">
        <v>58</v>
      </c>
      <c r="G162" s="100"/>
      <c r="H162" s="101"/>
      <c r="I162" s="71" t="s">
        <v>63</v>
      </c>
      <c r="J162" s="71"/>
      <c r="K162" s="72"/>
      <c r="L162" s="72"/>
      <c r="M162" s="72"/>
      <c r="N162" s="72"/>
      <c r="O162" s="72"/>
    </row>
    <row r="163" spans="1:15" ht="15.75" thickBot="1">
      <c r="A163" s="120" t="s">
        <v>55</v>
      </c>
      <c r="B163" s="121"/>
      <c r="C163" s="58"/>
      <c r="D163" s="58"/>
      <c r="E163" s="58"/>
      <c r="F163" s="122" t="s">
        <v>56</v>
      </c>
      <c r="G163" s="122"/>
      <c r="H163" s="123"/>
    </row>
  </sheetData>
  <mergeCells count="245">
    <mergeCell ref="A130:B130"/>
    <mergeCell ref="F130:H130"/>
    <mergeCell ref="A153:E153"/>
    <mergeCell ref="F153:H153"/>
    <mergeCell ref="A154:E154"/>
    <mergeCell ref="F154:H154"/>
    <mergeCell ref="A155:E155"/>
    <mergeCell ref="F155:H155"/>
    <mergeCell ref="A156:H156"/>
    <mergeCell ref="A135:A149"/>
    <mergeCell ref="F135:F149"/>
    <mergeCell ref="C135:E135"/>
    <mergeCell ref="B133:N134"/>
    <mergeCell ref="J154:L154"/>
    <mergeCell ref="M154:O154"/>
    <mergeCell ref="J155:L157"/>
    <mergeCell ref="M155:O157"/>
    <mergeCell ref="F126:H126"/>
    <mergeCell ref="A127:B127"/>
    <mergeCell ref="C127:E127"/>
    <mergeCell ref="F127:H127"/>
    <mergeCell ref="A128:B128"/>
    <mergeCell ref="C128:E128"/>
    <mergeCell ref="F128:H128"/>
    <mergeCell ref="A129:B129"/>
    <mergeCell ref="C129:E129"/>
    <mergeCell ref="F129:H129"/>
    <mergeCell ref="A95:B95"/>
    <mergeCell ref="C95:E95"/>
    <mergeCell ref="F95:H95"/>
    <mergeCell ref="A96:B96"/>
    <mergeCell ref="C96:E96"/>
    <mergeCell ref="F96:H96"/>
    <mergeCell ref="A97:B97"/>
    <mergeCell ref="F97:H97"/>
    <mergeCell ref="A120:E120"/>
    <mergeCell ref="F120:H120"/>
    <mergeCell ref="A91:B91"/>
    <mergeCell ref="C91:E91"/>
    <mergeCell ref="F91:H91"/>
    <mergeCell ref="A92:B92"/>
    <mergeCell ref="F92:H92"/>
    <mergeCell ref="A93:B93"/>
    <mergeCell ref="C93:E93"/>
    <mergeCell ref="F93:H93"/>
    <mergeCell ref="A94:B94"/>
    <mergeCell ref="C94:E94"/>
    <mergeCell ref="F94:H94"/>
    <mergeCell ref="A64:B64"/>
    <mergeCell ref="F64:H64"/>
    <mergeCell ref="A87:E87"/>
    <mergeCell ref="F87:H87"/>
    <mergeCell ref="A88:E88"/>
    <mergeCell ref="F88:H88"/>
    <mergeCell ref="A89:E89"/>
    <mergeCell ref="F89:H89"/>
    <mergeCell ref="A90:H90"/>
    <mergeCell ref="B67:N68"/>
    <mergeCell ref="G69:H69"/>
    <mergeCell ref="M69:N69"/>
    <mergeCell ref="B69:B70"/>
    <mergeCell ref="A61:B61"/>
    <mergeCell ref="C61:E61"/>
    <mergeCell ref="F61:H61"/>
    <mergeCell ref="A62:B62"/>
    <mergeCell ref="C62:E62"/>
    <mergeCell ref="F62:H62"/>
    <mergeCell ref="A63:B63"/>
    <mergeCell ref="C63:E63"/>
    <mergeCell ref="F63:H63"/>
    <mergeCell ref="B5:B6"/>
    <mergeCell ref="A5:A19"/>
    <mergeCell ref="C5:E5"/>
    <mergeCell ref="J5:K5"/>
    <mergeCell ref="G5:H5"/>
    <mergeCell ref="F5:F19"/>
    <mergeCell ref="I5:I19"/>
    <mergeCell ref="A58:B58"/>
    <mergeCell ref="C58:E58"/>
    <mergeCell ref="F58:H58"/>
    <mergeCell ref="A30:B30"/>
    <mergeCell ref="A31:B31"/>
    <mergeCell ref="A32:B32"/>
    <mergeCell ref="A27:B27"/>
    <mergeCell ref="A28:B28"/>
    <mergeCell ref="A29:B29"/>
    <mergeCell ref="B36:B37"/>
    <mergeCell ref="B34:N35"/>
    <mergeCell ref="F28:H28"/>
    <mergeCell ref="F29:H29"/>
    <mergeCell ref="F30:H30"/>
    <mergeCell ref="F31:H31"/>
    <mergeCell ref="F32:H32"/>
    <mergeCell ref="F33:H33"/>
    <mergeCell ref="A56:E56"/>
    <mergeCell ref="F56:H56"/>
    <mergeCell ref="A57:H57"/>
    <mergeCell ref="I60:J60"/>
    <mergeCell ref="K60:O60"/>
    <mergeCell ref="A59:B59"/>
    <mergeCell ref="F59:H59"/>
    <mergeCell ref="A60:B60"/>
    <mergeCell ref="A36:A50"/>
    <mergeCell ref="F36:F50"/>
    <mergeCell ref="I36:I50"/>
    <mergeCell ref="L36:L50"/>
    <mergeCell ref="C36:E36"/>
    <mergeCell ref="J36:K36"/>
    <mergeCell ref="G36:H36"/>
    <mergeCell ref="M36:N36"/>
    <mergeCell ref="A54:E54"/>
    <mergeCell ref="F54:H54"/>
    <mergeCell ref="C60:E60"/>
    <mergeCell ref="F60:H60"/>
    <mergeCell ref="G135:H135"/>
    <mergeCell ref="M135:N135"/>
    <mergeCell ref="B135:B136"/>
    <mergeCell ref="A157:B157"/>
    <mergeCell ref="C157:E157"/>
    <mergeCell ref="F157:H157"/>
    <mergeCell ref="I102:I116"/>
    <mergeCell ref="L102:L116"/>
    <mergeCell ref="A102:A116"/>
    <mergeCell ref="F102:F116"/>
    <mergeCell ref="B102:B103"/>
    <mergeCell ref="A121:E121"/>
    <mergeCell ref="F121:H121"/>
    <mergeCell ref="A122:E122"/>
    <mergeCell ref="F122:H122"/>
    <mergeCell ref="A123:H123"/>
    <mergeCell ref="A124:B124"/>
    <mergeCell ref="C124:E124"/>
    <mergeCell ref="F124:H124"/>
    <mergeCell ref="A125:B125"/>
    <mergeCell ref="F125:H125"/>
    <mergeCell ref="A126:B126"/>
    <mergeCell ref="M102:N102"/>
    <mergeCell ref="C126:E126"/>
    <mergeCell ref="A33:B33"/>
    <mergeCell ref="J54:O54"/>
    <mergeCell ref="J55:L55"/>
    <mergeCell ref="M55:O55"/>
    <mergeCell ref="J56:L58"/>
    <mergeCell ref="M56:O58"/>
    <mergeCell ref="J87:O87"/>
    <mergeCell ref="B100:N101"/>
    <mergeCell ref="A69:A83"/>
    <mergeCell ref="L69:L83"/>
    <mergeCell ref="C69:E69"/>
    <mergeCell ref="J88:L88"/>
    <mergeCell ref="M88:O88"/>
    <mergeCell ref="J89:L91"/>
    <mergeCell ref="M89:O91"/>
    <mergeCell ref="I95:J95"/>
    <mergeCell ref="K95:O95"/>
    <mergeCell ref="I96:J96"/>
    <mergeCell ref="K96:O96"/>
    <mergeCell ref="J69:K69"/>
    <mergeCell ref="F69:F83"/>
    <mergeCell ref="I69:I83"/>
    <mergeCell ref="A55:E55"/>
    <mergeCell ref="F55:H55"/>
    <mergeCell ref="A162:B162"/>
    <mergeCell ref="C162:E162"/>
    <mergeCell ref="F162:H162"/>
    <mergeCell ref="A163:B163"/>
    <mergeCell ref="F163:H163"/>
    <mergeCell ref="I2:J2"/>
    <mergeCell ref="I3:J3"/>
    <mergeCell ref="C30:E30"/>
    <mergeCell ref="C31:E31"/>
    <mergeCell ref="C32:E32"/>
    <mergeCell ref="C102:E102"/>
    <mergeCell ref="J102:K102"/>
    <mergeCell ref="G102:H102"/>
    <mergeCell ref="A158:B158"/>
    <mergeCell ref="F158:H158"/>
    <mergeCell ref="A159:B159"/>
    <mergeCell ref="C159:E159"/>
    <mergeCell ref="F159:H159"/>
    <mergeCell ref="A160:B160"/>
    <mergeCell ref="C160:E160"/>
    <mergeCell ref="F160:H160"/>
    <mergeCell ref="A161:B161"/>
    <mergeCell ref="C161:E161"/>
    <mergeCell ref="F161:H161"/>
    <mergeCell ref="K2:O2"/>
    <mergeCell ref="K3:O3"/>
    <mergeCell ref="A23:E23"/>
    <mergeCell ref="A24:E24"/>
    <mergeCell ref="F24:H24"/>
    <mergeCell ref="F23:H23"/>
    <mergeCell ref="C27:E27"/>
    <mergeCell ref="C29:E29"/>
    <mergeCell ref="F27:H27"/>
    <mergeCell ref="A25:E25"/>
    <mergeCell ref="A26:H26"/>
    <mergeCell ref="F25:H25"/>
    <mergeCell ref="A1:H4"/>
    <mergeCell ref="I1:J1"/>
    <mergeCell ref="K1:O1"/>
    <mergeCell ref="I4:J4"/>
    <mergeCell ref="K4:O4"/>
    <mergeCell ref="J23:O23"/>
    <mergeCell ref="J24:L24"/>
    <mergeCell ref="M24:O24"/>
    <mergeCell ref="J25:L27"/>
    <mergeCell ref="M25:O27"/>
    <mergeCell ref="L5:L19"/>
    <mergeCell ref="M5:N5"/>
    <mergeCell ref="I126:J126"/>
    <mergeCell ref="K126:O126"/>
    <mergeCell ref="I127:J127"/>
    <mergeCell ref="K127:O127"/>
    <mergeCell ref="I128:J128"/>
    <mergeCell ref="K128:O128"/>
    <mergeCell ref="I129:J129"/>
    <mergeCell ref="K129:O129"/>
    <mergeCell ref="I135:I149"/>
    <mergeCell ref="L135:L149"/>
    <mergeCell ref="J135:K135"/>
    <mergeCell ref="I159:J159"/>
    <mergeCell ref="K159:O159"/>
    <mergeCell ref="I160:J160"/>
    <mergeCell ref="K160:O160"/>
    <mergeCell ref="I161:J161"/>
    <mergeCell ref="K161:O161"/>
    <mergeCell ref="I162:J162"/>
    <mergeCell ref="K162:O162"/>
    <mergeCell ref="I61:J61"/>
    <mergeCell ref="K61:O61"/>
    <mergeCell ref="I62:J62"/>
    <mergeCell ref="K62:O62"/>
    <mergeCell ref="I63:J63"/>
    <mergeCell ref="K63:O63"/>
    <mergeCell ref="I93:J93"/>
    <mergeCell ref="K93:O93"/>
    <mergeCell ref="I94:J94"/>
    <mergeCell ref="K94:O94"/>
    <mergeCell ref="J120:O120"/>
    <mergeCell ref="J121:L121"/>
    <mergeCell ref="M121:O121"/>
    <mergeCell ref="J122:L124"/>
    <mergeCell ref="M122:O124"/>
    <mergeCell ref="J153:O153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22</vt:i4>
      </vt:variant>
    </vt:vector>
  </HeadingPairs>
  <TitlesOfParts>
    <vt:vector size="23" baseType="lpstr">
      <vt:lpstr>Data Entry</vt:lpstr>
      <vt:lpstr>Monthy kW Load</vt:lpstr>
      <vt:lpstr>Average Annual kW Load</vt:lpstr>
      <vt:lpstr>Annual Energy Consumption</vt:lpstr>
      <vt:lpstr>Annual Energy Cost</vt:lpstr>
      <vt:lpstr>Monthly Energy Consumption</vt:lpstr>
      <vt:lpstr>Monthly Energy Cost</vt:lpstr>
      <vt:lpstr>Annual Electricity Consumption</vt:lpstr>
      <vt:lpstr>Annual Electricity Cost</vt:lpstr>
      <vt:lpstr>Monthly Electricity Consumption</vt:lpstr>
      <vt:lpstr>Monthly Electricity Cost</vt:lpstr>
      <vt:lpstr>Annual Heating Oil Consumption</vt:lpstr>
      <vt:lpstr>Annual Heating Oil Cost</vt:lpstr>
      <vt:lpstr>Monthly Heating Oil Consumption</vt:lpstr>
      <vt:lpstr>Monthly Heating Oil Cost</vt:lpstr>
      <vt:lpstr>Annual Natural Gas Consumption</vt:lpstr>
      <vt:lpstr>Annual Natural Gas Cost</vt:lpstr>
      <vt:lpstr>Monthly Natural Gas Consumption</vt:lpstr>
      <vt:lpstr>Monthly Natural Gas Cost</vt:lpstr>
      <vt:lpstr>Annual Other Consumption</vt:lpstr>
      <vt:lpstr>Annual Other Cost</vt:lpstr>
      <vt:lpstr>Monthly Other Consumption</vt:lpstr>
      <vt:lpstr>Monthly Other Cost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ecollins</dc:creator>
  <cp:lastModifiedBy>Jill Tyson</cp:lastModifiedBy>
  <cp:lastPrinted>2014-10-09T14:11:30Z</cp:lastPrinted>
  <dcterms:created xsi:type="dcterms:W3CDTF">2014-07-21T13:57:01Z</dcterms:created>
  <dcterms:modified xsi:type="dcterms:W3CDTF">2015-04-08T17:02:49Z</dcterms:modified>
</cp:coreProperties>
</file>